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880" windowHeight="13740" activeTab="0"/>
  </bookViews>
  <sheets>
    <sheet name="Arkusz chroniony" sheetId="1" r:id="rId1"/>
    <sheet name="Arkusz2" sheetId="2" state="hidden" r:id="rId2"/>
    <sheet name="Arkusz pomocniczy" sheetId="3" state="hidden" r:id="rId3"/>
    <sheet name="Tabela miesiące" sheetId="4" state="hidden" r:id="rId4"/>
  </sheets>
  <definedNames>
    <definedName name="_xlfn.COUNTIFS" hidden="1">#NAME?</definedName>
    <definedName name="_xlnm.Print_Area" localSheetId="0">'Arkusz chroniony'!$A$1:$AI$62</definedName>
    <definedName name="_xlnm.Print_Area" localSheetId="2">'Arkusz pomocniczy'!$A$1:$AI$59</definedName>
  </definedNames>
  <calcPr fullCalcOnLoad="1"/>
</workbook>
</file>

<file path=xl/comments1.xml><?xml version="1.0" encoding="utf-8"?>
<comments xmlns="http://schemas.openxmlformats.org/spreadsheetml/2006/main">
  <authors>
    <author>ARiMR Monika Kołata</author>
  </authors>
  <commentList>
    <comment ref="K22" authorId="0">
      <text>
        <r>
          <rPr>
            <b/>
            <sz val="11"/>
            <rFont val="Tahoma"/>
            <family val="2"/>
          </rPr>
          <t>WARTOŚĆ z tej komórki należy przenieść do pozycji 18.2.1. wniosku o przyznanie pomocy</t>
        </r>
      </text>
    </comment>
    <comment ref="K10" authorId="0">
      <text>
        <r>
          <rPr>
            <b/>
            <sz val="11"/>
            <rFont val="Tahoma"/>
            <family val="2"/>
          </rPr>
          <t>WARTOŚĆ z tej komórki należy przenieść do pozycji 18.2.2. wniosku o przyznanie pomocy</t>
        </r>
      </text>
    </comment>
  </commentList>
</comments>
</file>

<file path=xl/comments3.xml><?xml version="1.0" encoding="utf-8"?>
<comments xmlns="http://schemas.openxmlformats.org/spreadsheetml/2006/main">
  <authors>
    <author>ARiMR Monika Kołata</author>
  </authors>
  <commentList>
    <comment ref="K5" authorId="0">
      <text>
        <r>
          <rPr>
            <b/>
            <sz val="11"/>
            <rFont val="Tahoma"/>
            <family val="2"/>
          </rPr>
          <t>WARTOŚĆ z tej komórki należy przenieść do pozycji 18.2.2. wniosku o przyznanie pomocy</t>
        </r>
      </text>
    </comment>
    <comment ref="K17" authorId="0">
      <text>
        <r>
          <rPr>
            <b/>
            <sz val="11"/>
            <rFont val="Tahoma"/>
            <family val="2"/>
          </rPr>
          <t>WARTOŚĆ z tej komórki należy przenieść do pozycji 18.2.1. wniosku o przyznanie pomocy</t>
        </r>
      </text>
    </comment>
  </commentList>
</comments>
</file>

<file path=xl/sharedStrings.xml><?xml version="1.0" encoding="utf-8"?>
<sst xmlns="http://schemas.openxmlformats.org/spreadsheetml/2006/main" count="138" uniqueCount="60">
  <si>
    <t>Dni w miesiącu</t>
  </si>
  <si>
    <t>Liczba osób pracujących w poszczególnych dniach miesiąca</t>
  </si>
  <si>
    <r>
      <t xml:space="preserve">Liczba miesięcy        </t>
    </r>
    <r>
      <rPr>
        <b/>
        <sz val="8"/>
        <color indexed="8"/>
        <rFont val="Czcionka tekstu podstawowego"/>
        <family val="0"/>
      </rPr>
      <t>(w przypadku kiedy podmiot działa krócej niż 12 miesięcy należy wpisać liczbę miesięcy prowadzenia dzialalności)</t>
    </r>
  </si>
  <si>
    <t>Średni poziom zatrudnienia w miesiącu</t>
  </si>
  <si>
    <t>Kolejne miesiące poprzedzające miesiąc złożenia WoPP</t>
  </si>
  <si>
    <t>Miesiąc złożenia WoPP)</t>
  </si>
  <si>
    <t>Średni poziom zatrudn. w miesiącu</t>
  </si>
  <si>
    <t xml:space="preserve">Dla dni wolnych od pracy należy przyjąć stan z poprzedzającego dnia roboczego, o ile w tym dniu nie została rozwiązana umowa z pracownikiem. </t>
  </si>
  <si>
    <t>Średnia z okresu 12 miesięcy poprzedzajacych miesiąc złożenia wniosku</t>
  </si>
  <si>
    <t>Do stanu zatrudnienia nie należy wliczać pracowników przebywających na urlopie: 
• bezpłatnym (kod świadczenia/przerwy 111);
• macierzyńskim (kod świadczenia/przerwy 311; kod tytułu ubezpieczenia 12 40);
• bezpłatnym w celu sprawowania opieki nad dzieckiem (np. urlop wychowawczy - kod świadczenia/przerwy 121,122; kod tytułu ubezpieczenia 12 11);
• bezpłatnym udzielonym pracownikom powołanym do pełnienia określonych funkcji z wyboru 
oraz
• stażystów;
• osób zatrudnionych w celu przygotowania zawodowego;
• osób wykonujących pracę na podstawie innej niż umowa o pracę (np. umowy zlecenia lub umowy o dzieło);
• osób tzw. samozatrudnionych, czyli osób prowadzących działalność gospodarczą oraz osób współpracujących;
• osób skazanych zatrudnionych na podstawie skierowania do pracy wydanego dyrektora zakładu karnego  (a nie umowy o pracę ).</t>
  </si>
  <si>
    <t>Obliczenie danych dotyczących zatrudnienia na potrzeby określenia momentu bazowego</t>
  </si>
  <si>
    <t xml:space="preserve">Należy wypełniać jedynie pola oznaczone kolorem żółtym </t>
  </si>
  <si>
    <t xml:space="preserve">Przy wyliczaniu stanu zatrudnienia w poszczególnym miesiącu należy dostosować liczbę dni dospecyfiki danego miesiąca. Analogicznie należy dokonać wyliczenia średniej zatrudnienia w danym miesiącu.  </t>
  </si>
  <si>
    <t>Miesiąc</t>
  </si>
  <si>
    <t>Liczba dni</t>
  </si>
  <si>
    <t>Styczeń_2012</t>
  </si>
  <si>
    <t>Luty_2012</t>
  </si>
  <si>
    <t>Marzec_2012</t>
  </si>
  <si>
    <t>Kwiecień_2012</t>
  </si>
  <si>
    <t>Maj_2012</t>
  </si>
  <si>
    <t>Czerwiec_2012</t>
  </si>
  <si>
    <t>Lipiec_2012</t>
  </si>
  <si>
    <t>Sierpień_2012</t>
  </si>
  <si>
    <t>Wrzesień_2012</t>
  </si>
  <si>
    <t>Październik_2012</t>
  </si>
  <si>
    <t>Listopad_2012</t>
  </si>
  <si>
    <t>Grudzień_2012</t>
  </si>
  <si>
    <t>Styczeń_2013</t>
  </si>
  <si>
    <t>Luty_2013</t>
  </si>
  <si>
    <t>Marzec_2013</t>
  </si>
  <si>
    <t>Kwiecień_2013</t>
  </si>
  <si>
    <t>Maj_2013</t>
  </si>
  <si>
    <t>Czerwiec_2013</t>
  </si>
  <si>
    <t>Lipiec_2013</t>
  </si>
  <si>
    <t>Sierpień_2013</t>
  </si>
  <si>
    <t>Wrzesień_2013</t>
  </si>
  <si>
    <t>Październik_2013</t>
  </si>
  <si>
    <t>Listopad_2013</t>
  </si>
  <si>
    <t>Grudzień_2013</t>
  </si>
  <si>
    <t>Lp.</t>
  </si>
  <si>
    <t>Styczeń_2011</t>
  </si>
  <si>
    <t>Grudzień_2011</t>
  </si>
  <si>
    <t>Listopad_2011</t>
  </si>
  <si>
    <t>Październik_2011</t>
  </si>
  <si>
    <t>Wrzesień_2011</t>
  </si>
  <si>
    <t>Sierpień_2011</t>
  </si>
  <si>
    <t>Lipiec_2011</t>
  </si>
  <si>
    <t>Czerwiec_2011</t>
  </si>
  <si>
    <t>Maj_2011</t>
  </si>
  <si>
    <t>Kwiecień_2011</t>
  </si>
  <si>
    <t>Marzec_2011</t>
  </si>
  <si>
    <t>Luty_2011</t>
  </si>
  <si>
    <t>1. Należy wskazać miesiąc złożenia wniosku o przyznanie pomocy poprzez wybranie z listy rozwijanej,</t>
  </si>
  <si>
    <t>2. Następnie należy wprowadzać właściwe dane do pól zaznaczonych kolorem żółtym,</t>
  </si>
  <si>
    <t>Instrukcja:</t>
  </si>
  <si>
    <r>
      <t xml:space="preserve">Liczba miesięcy                  </t>
    </r>
    <r>
      <rPr>
        <b/>
        <sz val="8"/>
        <color indexed="8"/>
        <rFont val="Czcionka tekstu podstawowego"/>
        <family val="0"/>
      </rPr>
      <t>(w przypadku kiedy podmiot działa krócej niż 12 miesięcy należy wpisać liczbę miesięcy prowadzenia dzialalności)</t>
    </r>
  </si>
  <si>
    <t>5. W dniach, w którzych przedsiębiorca nie zatrudniał pracowników należy wpisać "0" (nie należy tych pól pozostawiać pustych).</t>
  </si>
  <si>
    <t>3. W przypadku działalności prowadzonej krócej niż dwanaście miesięcy i rozpoczętej nie z pierwszym dniem danego miesiąca, pola dotyczące  dni, w których nie była jeszcze prowadzona działalność powinny być puste (nie mogą zawierać nawet wartości "0"),</t>
  </si>
  <si>
    <t>4. Dla dni wolnych od pracy należy przyjąć stan z poprzedzającego dnia roboczego, o ile w tym dniu nie została rozwiązana umowa z pracownikiem,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</si>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</sst>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mm/yyyy"/>
    <numFmt numFmtId="166" formatCode="yyyy/mm"/>
    <numFmt numFmtId="167" formatCode="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0"/>
    <numFmt numFmtId="173" formatCode="mmm/yyyy"/>
    <numFmt numFmtId="174" formatCode="[$-415]mmmm\ yy;@"/>
    <numFmt numFmtId="175" formatCode="[$-415]mmmmm\.yy;@"/>
    <numFmt numFmtId="176" formatCode="0.0"/>
  </numFmts>
  <fonts count="6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11"/>
      <name val="Czcionka tekstu podstawowego"/>
      <family val="2"/>
    </font>
    <font>
      <b/>
      <sz val="11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b/>
      <i/>
      <sz val="7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6"/>
      <color indexed="10"/>
      <name val="Czcionka tekstu podstawowego"/>
      <family val="0"/>
    </font>
    <font>
      <b/>
      <sz val="16"/>
      <color indexed="8"/>
      <name val="Czcionka tekstu podstawowego"/>
      <family val="0"/>
    </font>
    <font>
      <b/>
      <sz val="11"/>
      <color indexed="10"/>
      <name val="Czcionka tekstu podstawowego"/>
      <family val="0"/>
    </font>
    <font>
      <b/>
      <sz val="11.5"/>
      <color indexed="8"/>
      <name val="Times New Roman"/>
      <family val="1"/>
    </font>
    <font>
      <b/>
      <sz val="14"/>
      <color indexed="10"/>
      <name val="Czcionka tekstu podstawowego"/>
      <family val="0"/>
    </font>
    <font>
      <b/>
      <u val="single"/>
      <sz val="16"/>
      <color indexed="10"/>
      <name val="Czcionka tekstu podstawowego"/>
      <family val="0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zcionka tekstu podstawowego"/>
      <family val="2"/>
    </font>
    <font>
      <b/>
      <i/>
      <sz val="7"/>
      <color theme="1"/>
      <name val="Czcionka tekstu podstawowego"/>
      <family val="0"/>
    </font>
    <font>
      <b/>
      <sz val="14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b/>
      <sz val="16"/>
      <color rgb="FFFF0000"/>
      <name val="Czcionka tekstu podstawowego"/>
      <family val="0"/>
    </font>
    <font>
      <b/>
      <sz val="11"/>
      <color rgb="FFFF0000"/>
      <name val="Czcionka tekstu podstawowego"/>
      <family val="0"/>
    </font>
    <font>
      <b/>
      <sz val="14"/>
      <color rgb="FFFF0000"/>
      <name val="Czcionka tekstu podstawowego"/>
      <family val="0"/>
    </font>
    <font>
      <b/>
      <sz val="11.5"/>
      <color theme="1"/>
      <name val="Times New Roman"/>
      <family val="1"/>
    </font>
    <font>
      <b/>
      <sz val="16"/>
      <color theme="1"/>
      <name val="Czcionka tekstu podstawowego"/>
      <family val="0"/>
    </font>
    <font>
      <b/>
      <u val="single"/>
      <sz val="16"/>
      <color rgb="FFFF0000"/>
      <name val="Czcionka tekstu podstawowego"/>
      <family val="0"/>
    </font>
    <font>
      <b/>
      <sz val="8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50" fillId="33" borderId="10" xfId="0" applyFont="1" applyFill="1" applyBorder="1" applyAlignment="1">
      <alignment horizontal="center" vertical="top" wrapText="1"/>
    </xf>
    <xf numFmtId="0" fontId="51" fillId="33" borderId="11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3" fillId="34" borderId="12" xfId="0" applyFont="1" applyFill="1" applyBorder="1" applyAlignment="1">
      <alignment horizontal="center" wrapText="1"/>
    </xf>
    <xf numFmtId="167" fontId="50" fillId="35" borderId="13" xfId="0" applyNumberFormat="1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>
      <alignment/>
    </xf>
    <xf numFmtId="0" fontId="50" fillId="33" borderId="14" xfId="0" applyFont="1" applyFill="1" applyBorder="1" applyAlignment="1">
      <alignment horizontal="center" vertical="top" wrapText="1"/>
    </xf>
    <xf numFmtId="0" fontId="0" fillId="0" borderId="0" xfId="0" applyAlignment="1" applyProtection="1">
      <alignment/>
      <protection locked="0"/>
    </xf>
    <xf numFmtId="167" fontId="55" fillId="35" borderId="15" xfId="0" applyNumberFormat="1" applyFont="1" applyFill="1" applyBorder="1" applyAlignment="1" applyProtection="1">
      <alignment horizontal="center"/>
      <protection/>
    </xf>
    <xf numFmtId="0" fontId="51" fillId="0" borderId="16" xfId="0" applyFont="1" applyBorder="1" applyAlignment="1">
      <alignment vertical="top" wrapText="1"/>
    </xf>
    <xf numFmtId="166" fontId="0" fillId="0" borderId="0" xfId="0" applyNumberFormat="1" applyAlignment="1">
      <alignment/>
    </xf>
    <xf numFmtId="17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175" fontId="0" fillId="35" borderId="17" xfId="0" applyNumberFormat="1" applyFont="1" applyFill="1" applyBorder="1" applyAlignment="1" applyProtection="1">
      <alignment horizontal="center" vertical="center"/>
      <protection locked="0"/>
    </xf>
    <xf numFmtId="1" fontId="0" fillId="35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56" fillId="0" borderId="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top" wrapText="1"/>
    </xf>
    <xf numFmtId="167" fontId="55" fillId="34" borderId="15" xfId="0" applyNumberFormat="1" applyFont="1" applyFill="1" applyBorder="1" applyAlignment="1" applyProtection="1">
      <alignment horizontal="center"/>
      <protection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 vertical="center"/>
    </xf>
    <xf numFmtId="166" fontId="0" fillId="34" borderId="18" xfId="0" applyNumberFormat="1" applyFill="1" applyBorder="1" applyAlignment="1" applyProtection="1">
      <alignment horizontal="center"/>
      <protection/>
    </xf>
    <xf numFmtId="166" fontId="0" fillId="34" borderId="19" xfId="0" applyNumberFormat="1" applyFill="1" applyBorder="1" applyAlignment="1" applyProtection="1">
      <alignment horizontal="center"/>
      <protection/>
    </xf>
    <xf numFmtId="166" fontId="0" fillId="34" borderId="20" xfId="0" applyNumberFormat="1" applyFill="1" applyBorder="1" applyAlignment="1" applyProtection="1">
      <alignment horizontal="center"/>
      <protection/>
    </xf>
    <xf numFmtId="0" fontId="58" fillId="0" borderId="0" xfId="0" applyFont="1" applyFill="1" applyBorder="1" applyAlignment="1">
      <alignment horizontal="left" vertical="center"/>
    </xf>
    <xf numFmtId="0" fontId="45" fillId="34" borderId="21" xfId="0" applyFont="1" applyFill="1" applyBorder="1" applyAlignment="1">
      <alignment horizontal="center" vertical="top" wrapText="1"/>
    </xf>
    <xf numFmtId="0" fontId="45" fillId="34" borderId="22" xfId="0" applyFont="1" applyFill="1" applyBorder="1" applyAlignment="1">
      <alignment horizontal="center" vertical="top" wrapText="1"/>
    </xf>
    <xf numFmtId="0" fontId="45" fillId="34" borderId="23" xfId="0" applyFont="1" applyFill="1" applyBorder="1" applyAlignment="1">
      <alignment horizontal="center" vertical="top" wrapText="1"/>
    </xf>
    <xf numFmtId="0" fontId="45" fillId="34" borderId="24" xfId="0" applyFont="1" applyFill="1" applyBorder="1" applyAlignment="1">
      <alignment horizontal="center" vertical="top" wrapText="1"/>
    </xf>
    <xf numFmtId="0" fontId="45" fillId="34" borderId="25" xfId="0" applyFont="1" applyFill="1" applyBorder="1" applyAlignment="1">
      <alignment horizontal="center" vertical="top" wrapText="1"/>
    </xf>
    <xf numFmtId="0" fontId="45" fillId="34" borderId="26" xfId="0" applyFont="1" applyFill="1" applyBorder="1" applyAlignment="1">
      <alignment horizontal="center" vertical="top" wrapText="1"/>
    </xf>
    <xf numFmtId="0" fontId="45" fillId="35" borderId="21" xfId="0" applyFont="1" applyFill="1" applyBorder="1" applyAlignment="1" applyProtection="1">
      <alignment horizontal="center" vertical="center"/>
      <protection locked="0"/>
    </xf>
    <xf numFmtId="0" fontId="45" fillId="35" borderId="22" xfId="0" applyFont="1" applyFill="1" applyBorder="1" applyAlignment="1" applyProtection="1">
      <alignment horizontal="center" vertical="center"/>
      <protection locked="0"/>
    </xf>
    <xf numFmtId="0" fontId="45" fillId="35" borderId="23" xfId="0" applyFont="1" applyFill="1" applyBorder="1" applyAlignment="1" applyProtection="1">
      <alignment horizontal="center" vertical="center"/>
      <protection locked="0"/>
    </xf>
    <xf numFmtId="0" fontId="45" fillId="35" borderId="24" xfId="0" applyFont="1" applyFill="1" applyBorder="1" applyAlignment="1" applyProtection="1">
      <alignment horizontal="center" vertical="center"/>
      <protection locked="0"/>
    </xf>
    <xf numFmtId="0" fontId="45" fillId="35" borderId="25" xfId="0" applyFont="1" applyFill="1" applyBorder="1" applyAlignment="1" applyProtection="1">
      <alignment horizontal="center" vertical="center"/>
      <protection locked="0"/>
    </xf>
    <xf numFmtId="0" fontId="45" fillId="35" borderId="26" xfId="0" applyFont="1" applyFill="1" applyBorder="1" applyAlignment="1" applyProtection="1">
      <alignment horizontal="center" vertical="center"/>
      <protection locked="0"/>
    </xf>
    <xf numFmtId="166" fontId="0" fillId="34" borderId="27" xfId="0" applyNumberFormat="1" applyFill="1" applyBorder="1" applyAlignment="1" applyProtection="1">
      <alignment horizontal="center"/>
      <protection/>
    </xf>
    <xf numFmtId="166" fontId="0" fillId="34" borderId="28" xfId="0" applyNumberFormat="1" applyFill="1" applyBorder="1" applyAlignment="1" applyProtection="1">
      <alignment horizontal="center"/>
      <protection/>
    </xf>
    <xf numFmtId="166" fontId="0" fillId="34" borderId="29" xfId="0" applyNumberFormat="1" applyFill="1" applyBorder="1" applyAlignment="1" applyProtection="1">
      <alignment horizontal="center"/>
      <protection/>
    </xf>
    <xf numFmtId="0" fontId="0" fillId="34" borderId="30" xfId="0" applyFont="1" applyFill="1" applyBorder="1" applyAlignment="1">
      <alignment horizontal="center"/>
    </xf>
    <xf numFmtId="0" fontId="0" fillId="34" borderId="31" xfId="0" applyFont="1" applyFill="1" applyBorder="1" applyAlignment="1">
      <alignment horizontal="center"/>
    </xf>
    <xf numFmtId="166" fontId="57" fillId="34" borderId="17" xfId="0" applyNumberFormat="1" applyFont="1" applyFill="1" applyBorder="1" applyAlignment="1">
      <alignment horizontal="center"/>
    </xf>
    <xf numFmtId="166" fontId="57" fillId="34" borderId="15" xfId="0" applyNumberFormat="1" applyFont="1" applyFill="1" applyBorder="1" applyAlignment="1">
      <alignment horizontal="center"/>
    </xf>
    <xf numFmtId="0" fontId="0" fillId="34" borderId="32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33" xfId="0" applyFont="1" applyFill="1" applyBorder="1" applyAlignment="1">
      <alignment horizontal="center"/>
    </xf>
    <xf numFmtId="0" fontId="0" fillId="34" borderId="34" xfId="0" applyFont="1" applyFill="1" applyBorder="1" applyAlignment="1">
      <alignment horizontal="center"/>
    </xf>
    <xf numFmtId="0" fontId="45" fillId="34" borderId="17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 wrapText="1"/>
    </xf>
    <xf numFmtId="0" fontId="55" fillId="34" borderId="17" xfId="0" applyFont="1" applyFill="1" applyBorder="1" applyAlignment="1">
      <alignment horizontal="center" wrapText="1"/>
    </xf>
    <xf numFmtId="0" fontId="55" fillId="34" borderId="35" xfId="0" applyFont="1" applyFill="1" applyBorder="1" applyAlignment="1">
      <alignment horizontal="center" wrapText="1"/>
    </xf>
    <xf numFmtId="166" fontId="0" fillId="34" borderId="36" xfId="0" applyNumberFormat="1" applyFill="1" applyBorder="1" applyAlignment="1" applyProtection="1">
      <alignment horizontal="center"/>
      <protection/>
    </xf>
    <xf numFmtId="166" fontId="0" fillId="34" borderId="37" xfId="0" applyNumberFormat="1" applyFill="1" applyBorder="1" applyAlignment="1" applyProtection="1">
      <alignment horizontal="center"/>
      <protection/>
    </xf>
    <xf numFmtId="166" fontId="0" fillId="34" borderId="38" xfId="0" applyNumberFormat="1" applyFill="1" applyBorder="1" applyAlignment="1" applyProtection="1">
      <alignment horizontal="center"/>
      <protection/>
    </xf>
    <xf numFmtId="0" fontId="45" fillId="34" borderId="17" xfId="0" applyFont="1" applyFill="1" applyBorder="1" applyAlignment="1">
      <alignment horizontal="right" wrapText="1"/>
    </xf>
    <xf numFmtId="0" fontId="45" fillId="34" borderId="39" xfId="0" applyFont="1" applyFill="1" applyBorder="1" applyAlignment="1">
      <alignment horizontal="right" wrapText="1"/>
    </xf>
    <xf numFmtId="0" fontId="45" fillId="34" borderId="35" xfId="0" applyFont="1" applyFill="1" applyBorder="1" applyAlignment="1">
      <alignment horizontal="right" wrapText="1"/>
    </xf>
    <xf numFmtId="0" fontId="55" fillId="34" borderId="40" xfId="0" applyFont="1" applyFill="1" applyBorder="1" applyAlignment="1">
      <alignment horizontal="center" vertical="center" wrapText="1"/>
    </xf>
    <xf numFmtId="0" fontId="55" fillId="34" borderId="39" xfId="0" applyFont="1" applyFill="1" applyBorder="1" applyAlignment="1">
      <alignment horizontal="center" vertical="center" wrapText="1"/>
    </xf>
    <xf numFmtId="0" fontId="55" fillId="34" borderId="15" xfId="0" applyFont="1" applyFill="1" applyBorder="1" applyAlignment="1">
      <alignment horizontal="center" vertical="center" wrapText="1"/>
    </xf>
    <xf numFmtId="2" fontId="0" fillId="36" borderId="41" xfId="0" applyNumberFormat="1" applyFont="1" applyFill="1" applyBorder="1" applyAlignment="1">
      <alignment horizontal="center"/>
    </xf>
    <xf numFmtId="2" fontId="0" fillId="36" borderId="42" xfId="0" applyNumberFormat="1" applyFont="1" applyFill="1" applyBorder="1" applyAlignment="1">
      <alignment horizontal="center"/>
    </xf>
    <xf numFmtId="167" fontId="0" fillId="34" borderId="43" xfId="0" applyNumberFormat="1" applyFont="1" applyFill="1" applyBorder="1" applyAlignment="1">
      <alignment horizontal="center"/>
    </xf>
    <xf numFmtId="167" fontId="0" fillId="34" borderId="13" xfId="0" applyNumberFormat="1" applyFont="1" applyFill="1" applyBorder="1" applyAlignment="1">
      <alignment horizontal="center"/>
    </xf>
    <xf numFmtId="0" fontId="59" fillId="34" borderId="21" xfId="0" applyFont="1" applyFill="1" applyBorder="1" applyAlignment="1">
      <alignment horizontal="left" vertical="center" wrapText="1"/>
    </xf>
    <xf numFmtId="0" fontId="59" fillId="34" borderId="28" xfId="0" applyFont="1" applyFill="1" applyBorder="1" applyAlignment="1">
      <alignment horizontal="left" vertical="center" wrapText="1"/>
    </xf>
    <xf numFmtId="0" fontId="59" fillId="34" borderId="22" xfId="0" applyFont="1" applyFill="1" applyBorder="1" applyAlignment="1">
      <alignment horizontal="left" vertical="center" wrapText="1"/>
    </xf>
    <xf numFmtId="0" fontId="59" fillId="34" borderId="23" xfId="0" applyFont="1" applyFill="1" applyBorder="1" applyAlignment="1">
      <alignment horizontal="left" vertical="center" wrapText="1"/>
    </xf>
    <xf numFmtId="0" fontId="59" fillId="34" borderId="0" xfId="0" applyFont="1" applyFill="1" applyBorder="1" applyAlignment="1">
      <alignment horizontal="left" vertical="center" wrapText="1"/>
    </xf>
    <xf numFmtId="0" fontId="59" fillId="34" borderId="24" xfId="0" applyFont="1" applyFill="1" applyBorder="1" applyAlignment="1">
      <alignment horizontal="left" vertical="center" wrapText="1"/>
    </xf>
    <xf numFmtId="0" fontId="59" fillId="34" borderId="25" xfId="0" applyFont="1" applyFill="1" applyBorder="1" applyAlignment="1">
      <alignment horizontal="left" vertical="center" wrapText="1"/>
    </xf>
    <xf numFmtId="0" fontId="59" fillId="34" borderId="44" xfId="0" applyFont="1" applyFill="1" applyBorder="1" applyAlignment="1">
      <alignment horizontal="left" vertical="center" wrapText="1"/>
    </xf>
    <xf numFmtId="0" fontId="59" fillId="34" borderId="26" xfId="0" applyFont="1" applyFill="1" applyBorder="1" applyAlignment="1">
      <alignment horizontal="left" vertical="center" wrapText="1"/>
    </xf>
    <xf numFmtId="167" fontId="0" fillId="34" borderId="18" xfId="0" applyNumberFormat="1" applyFont="1" applyFill="1" applyBorder="1" applyAlignment="1">
      <alignment horizontal="center"/>
    </xf>
    <xf numFmtId="167" fontId="0" fillId="34" borderId="19" xfId="0" applyNumberFormat="1" applyFont="1" applyFill="1" applyBorder="1" applyAlignment="1">
      <alignment horizontal="center"/>
    </xf>
    <xf numFmtId="167" fontId="0" fillId="34" borderId="45" xfId="0" applyNumberFormat="1" applyFont="1" applyFill="1" applyBorder="1" applyAlignment="1">
      <alignment horizontal="center"/>
    </xf>
    <xf numFmtId="166" fontId="0" fillId="34" borderId="46" xfId="0" applyNumberFormat="1" applyFill="1" applyBorder="1" applyAlignment="1" applyProtection="1">
      <alignment horizontal="center"/>
      <protection/>
    </xf>
    <xf numFmtId="166" fontId="0" fillId="34" borderId="47" xfId="0" applyNumberFormat="1" applyFill="1" applyBorder="1" applyAlignment="1" applyProtection="1">
      <alignment horizontal="center"/>
      <protection/>
    </xf>
    <xf numFmtId="166" fontId="0" fillId="34" borderId="48" xfId="0" applyNumberFormat="1" applyFill="1" applyBorder="1" applyAlignment="1" applyProtection="1">
      <alignment horizontal="center"/>
      <protection/>
    </xf>
    <xf numFmtId="167" fontId="0" fillId="34" borderId="49" xfId="0" applyNumberFormat="1" applyFont="1" applyFill="1" applyBorder="1" applyAlignment="1">
      <alignment horizontal="center"/>
    </xf>
    <xf numFmtId="167" fontId="0" fillId="34" borderId="50" xfId="0" applyNumberFormat="1" applyFont="1" applyFill="1" applyBorder="1" applyAlignment="1">
      <alignment horizontal="center"/>
    </xf>
    <xf numFmtId="167" fontId="0" fillId="34" borderId="51" xfId="0" applyNumberFormat="1" applyFont="1" applyFill="1" applyBorder="1" applyAlignment="1">
      <alignment horizontal="center"/>
    </xf>
    <xf numFmtId="0" fontId="55" fillId="34" borderId="52" xfId="0" applyFont="1" applyFill="1" applyBorder="1" applyAlignment="1">
      <alignment horizontal="center" vertical="center" wrapText="1"/>
    </xf>
    <xf numFmtId="2" fontId="3" fillId="36" borderId="40" xfId="0" applyNumberFormat="1" applyFont="1" applyFill="1" applyBorder="1" applyAlignment="1">
      <alignment horizontal="center"/>
    </xf>
    <xf numFmtId="2" fontId="3" fillId="36" borderId="39" xfId="0" applyNumberFormat="1" applyFont="1" applyFill="1" applyBorder="1" applyAlignment="1">
      <alignment horizontal="center"/>
    </xf>
    <xf numFmtId="2" fontId="3" fillId="36" borderId="15" xfId="0" applyNumberFormat="1" applyFont="1" applyFill="1" applyBorder="1" applyAlignment="1">
      <alignment horizontal="center"/>
    </xf>
    <xf numFmtId="0" fontId="60" fillId="34" borderId="23" xfId="0" applyFont="1" applyFill="1" applyBorder="1" applyAlignment="1">
      <alignment horizontal="center"/>
    </xf>
    <xf numFmtId="0" fontId="60" fillId="34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I58"/>
  <sheetViews>
    <sheetView tabSelected="1" view="pageBreakPreview" zoomScale="70" zoomScaleSheetLayoutView="70" zoomScalePageLayoutView="0" workbookViewId="0" topLeftCell="A1">
      <selection activeCell="K22" sqref="K22:M22"/>
    </sheetView>
  </sheetViews>
  <sheetFormatPr defaultColWidth="8.796875" defaultRowHeight="14.25"/>
  <cols>
    <col min="1" max="1" width="8.09765625" style="0" customWidth="1"/>
    <col min="2" max="2" width="13.59765625" style="0" customWidth="1"/>
    <col min="3" max="3" width="6.19921875" style="0" customWidth="1"/>
    <col min="4" max="4" width="8.5" style="0" customWidth="1"/>
    <col min="5" max="5" width="13.59765625" style="0" customWidth="1"/>
    <col min="6" max="6" width="4.69921875" style="0" customWidth="1"/>
    <col min="7" max="7" width="8.59765625" style="0" customWidth="1"/>
    <col min="8" max="8" width="13.59765625" style="0" customWidth="1"/>
    <col min="9" max="9" width="4.69921875" style="0" customWidth="1"/>
    <col min="10" max="10" width="8.3984375" style="0" customWidth="1"/>
    <col min="11" max="11" width="13.59765625" style="0" customWidth="1"/>
    <col min="12" max="12" width="4.69921875" style="0" customWidth="1"/>
    <col min="13" max="13" width="8.19921875" style="0" customWidth="1"/>
    <col min="14" max="14" width="13.59765625" style="0" customWidth="1"/>
    <col min="15" max="15" width="4.69921875" style="0" customWidth="1"/>
    <col min="16" max="16" width="8.19921875" style="0" customWidth="1"/>
    <col min="17" max="17" width="13.59765625" style="0" customWidth="1"/>
    <col min="18" max="18" width="4.69921875" style="0" customWidth="1"/>
    <col min="19" max="19" width="8.19921875" style="0" customWidth="1"/>
    <col min="20" max="20" width="13.59765625" style="0" customWidth="1"/>
    <col min="21" max="21" width="4.69921875" style="0" customWidth="1"/>
    <col min="22" max="22" width="8.09765625" style="0" customWidth="1"/>
    <col min="23" max="23" width="13.59765625" style="0" customWidth="1"/>
    <col min="24" max="24" width="4.69921875" style="0" customWidth="1"/>
    <col min="25" max="25" width="8.59765625" style="0" customWidth="1"/>
    <col min="26" max="26" width="13.59765625" style="0" customWidth="1"/>
    <col min="27" max="27" width="4.69921875" style="0" customWidth="1"/>
    <col min="28" max="28" width="8.59765625" style="0" customWidth="1"/>
    <col min="29" max="29" width="13.59765625" style="0" customWidth="1"/>
    <col min="30" max="30" width="4.69921875" style="0" customWidth="1"/>
    <col min="31" max="31" width="8.09765625" style="0" customWidth="1"/>
    <col min="32" max="32" width="13.59765625" style="0" customWidth="1"/>
    <col min="33" max="33" width="4.69921875" style="0" customWidth="1"/>
    <col min="34" max="34" width="8.3984375" style="0" customWidth="1"/>
    <col min="35" max="35" width="13.59765625" style="0" customWidth="1"/>
  </cols>
  <sheetData>
    <row r="1" spans="1:23" ht="30.75" customHeight="1">
      <c r="A1" s="92" t="s">
        <v>10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</row>
    <row r="2" spans="1:23" ht="30.75" customHeight="1">
      <c r="A2" s="29" t="s">
        <v>54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ht="19.5" customHeight="1">
      <c r="A3" s="25" t="s">
        <v>52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19"/>
      <c r="S3" s="19"/>
      <c r="T3" s="19"/>
      <c r="U3" s="19"/>
      <c r="V3" s="19"/>
      <c r="W3" s="19"/>
    </row>
    <row r="4" spans="1:23" ht="19.5" customHeight="1">
      <c r="A4" s="25" t="s">
        <v>53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19"/>
      <c r="S4" s="19"/>
      <c r="T4" s="19"/>
      <c r="U4" s="19"/>
      <c r="V4" s="19"/>
      <c r="W4" s="19"/>
    </row>
    <row r="5" spans="1:23" ht="38.25" customHeight="1">
      <c r="A5" s="24" t="s">
        <v>57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19"/>
      <c r="S5" s="19"/>
      <c r="T5" s="19"/>
      <c r="U5" s="19"/>
      <c r="V5" s="19"/>
      <c r="W5" s="19"/>
    </row>
    <row r="6" spans="1:23" ht="21" customHeight="1">
      <c r="A6" s="24" t="s">
        <v>58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3"/>
      <c r="S6" s="23"/>
      <c r="T6" s="23"/>
      <c r="U6" s="23"/>
      <c r="V6" s="23"/>
      <c r="W6" s="23"/>
    </row>
    <row r="7" spans="1:23" ht="19.5" customHeight="1">
      <c r="A7" s="24" t="s">
        <v>56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2"/>
      <c r="S7" s="22"/>
      <c r="T7" s="22"/>
      <c r="U7" s="22"/>
      <c r="V7" s="22"/>
      <c r="W7" s="22"/>
    </row>
    <row r="8" ht="19.5" customHeight="1" thickBot="1"/>
    <row r="9" spans="1:23" s="1" customFormat="1" ht="72" customHeight="1" thickBot="1">
      <c r="A9" s="53" t="s">
        <v>5</v>
      </c>
      <c r="B9" s="54"/>
      <c r="C9" s="15"/>
      <c r="D9" s="16">
        <v>9</v>
      </c>
      <c r="F9" s="55" t="s">
        <v>4</v>
      </c>
      <c r="G9" s="56"/>
      <c r="H9" s="88" t="s">
        <v>13</v>
      </c>
      <c r="I9" s="88"/>
      <c r="J9" s="88"/>
      <c r="K9" s="63" t="s">
        <v>3</v>
      </c>
      <c r="L9" s="64"/>
      <c r="M9" s="65"/>
      <c r="N9" s="11"/>
      <c r="O9" s="70" t="s">
        <v>9</v>
      </c>
      <c r="P9" s="71"/>
      <c r="Q9" s="71"/>
      <c r="R9" s="71"/>
      <c r="S9" s="71"/>
      <c r="T9" s="71"/>
      <c r="U9" s="71"/>
      <c r="V9" s="71"/>
      <c r="W9" s="72"/>
    </row>
    <row r="10" spans="6:23" s="1" customFormat="1" ht="14.25" customHeight="1" thickBot="1">
      <c r="F10" s="45">
        <f>1</f>
        <v>1</v>
      </c>
      <c r="G10" s="46"/>
      <c r="H10" s="42" t="str">
        <f>VLOOKUP($D$9+1,'Tabela miesiące'!A2:B37,2,0)</f>
        <v>Marzec_2013</v>
      </c>
      <c r="I10" s="43"/>
      <c r="J10" s="44"/>
      <c r="K10" s="66">
        <f>IF(B58&gt;=0,B58,"")</f>
        <v>0.9999999999</v>
      </c>
      <c r="L10" s="66"/>
      <c r="M10" s="67"/>
      <c r="N10" s="11"/>
      <c r="O10" s="73"/>
      <c r="P10" s="74"/>
      <c r="Q10" s="74"/>
      <c r="R10" s="74"/>
      <c r="S10" s="74"/>
      <c r="T10" s="74"/>
      <c r="U10" s="74"/>
      <c r="V10" s="74"/>
      <c r="W10" s="75"/>
    </row>
    <row r="11" spans="1:23" s="1" customFormat="1" ht="14.25" customHeight="1">
      <c r="A11" s="30" t="s">
        <v>55</v>
      </c>
      <c r="B11" s="31"/>
      <c r="C11" s="36">
        <v>12</v>
      </c>
      <c r="D11" s="37"/>
      <c r="F11" s="49">
        <f>1+F10</f>
        <v>2</v>
      </c>
      <c r="G11" s="50"/>
      <c r="H11" s="57" t="str">
        <f>VLOOKUP($D$9+2,'Tabela miesiące'!A3:B38,2,0)</f>
        <v>Luty_2013</v>
      </c>
      <c r="I11" s="58"/>
      <c r="J11" s="59"/>
      <c r="K11" s="68">
        <f>IF(E58&gt;=0,E58,"")</f>
        <v>0</v>
      </c>
      <c r="L11" s="68"/>
      <c r="M11" s="69"/>
      <c r="N11" s="11"/>
      <c r="O11" s="73"/>
      <c r="P11" s="74"/>
      <c r="Q11" s="74"/>
      <c r="R11" s="74"/>
      <c r="S11" s="74"/>
      <c r="T11" s="74"/>
      <c r="U11" s="74"/>
      <c r="V11" s="74"/>
      <c r="W11" s="75"/>
    </row>
    <row r="12" spans="1:23" s="1" customFormat="1" ht="14.25" customHeight="1">
      <c r="A12" s="32"/>
      <c r="B12" s="33"/>
      <c r="C12" s="38"/>
      <c r="D12" s="39"/>
      <c r="F12" s="49">
        <f>F11+1</f>
        <v>3</v>
      </c>
      <c r="G12" s="50"/>
      <c r="H12" s="26" t="str">
        <f>VLOOKUP($D$9+3,'Tabela miesiące'!A4:B39,2,0)</f>
        <v>Styczeń_2013</v>
      </c>
      <c r="I12" s="27"/>
      <c r="J12" s="28"/>
      <c r="K12" s="68">
        <f>IF(H58&gt;=0,H58,"")</f>
        <v>0</v>
      </c>
      <c r="L12" s="68"/>
      <c r="M12" s="69"/>
      <c r="N12" s="11"/>
      <c r="O12" s="73"/>
      <c r="P12" s="74"/>
      <c r="Q12" s="74"/>
      <c r="R12" s="74"/>
      <c r="S12" s="74"/>
      <c r="T12" s="74"/>
      <c r="U12" s="74"/>
      <c r="V12" s="74"/>
      <c r="W12" s="75"/>
    </row>
    <row r="13" spans="1:23" s="1" customFormat="1" ht="14.25" customHeight="1">
      <c r="A13" s="32"/>
      <c r="B13" s="33"/>
      <c r="C13" s="38"/>
      <c r="D13" s="39"/>
      <c r="F13" s="49">
        <f aca="true" t="shared" si="0" ref="F13:F21">F12+1</f>
        <v>4</v>
      </c>
      <c r="G13" s="50"/>
      <c r="H13" s="26" t="str">
        <f>VLOOKUP($D$9+4,'Tabela miesiące'!A5:B40,2,0)</f>
        <v>Grudzień_2012</v>
      </c>
      <c r="I13" s="27"/>
      <c r="J13" s="28"/>
      <c r="K13" s="68">
        <f>IF(K58&gt;=0,K58,"")</f>
        <v>0</v>
      </c>
      <c r="L13" s="68"/>
      <c r="M13" s="69"/>
      <c r="N13" s="11"/>
      <c r="O13" s="73"/>
      <c r="P13" s="74"/>
      <c r="Q13" s="74"/>
      <c r="R13" s="74"/>
      <c r="S13" s="74"/>
      <c r="T13" s="74"/>
      <c r="U13" s="74"/>
      <c r="V13" s="74"/>
      <c r="W13" s="75"/>
    </row>
    <row r="14" spans="1:23" s="1" customFormat="1" ht="14.25" customHeight="1">
      <c r="A14" s="32"/>
      <c r="B14" s="33"/>
      <c r="C14" s="38"/>
      <c r="D14" s="39"/>
      <c r="F14" s="49">
        <f t="shared" si="0"/>
        <v>5</v>
      </c>
      <c r="G14" s="50"/>
      <c r="H14" s="26" t="str">
        <f>VLOOKUP($D$9+5,'Tabela miesiące'!A6:B41,2,0)</f>
        <v>Listopad_2012</v>
      </c>
      <c r="I14" s="27"/>
      <c r="J14" s="28"/>
      <c r="K14" s="68">
        <f>IF(N58&gt;=0,N58,"")</f>
        <v>0</v>
      </c>
      <c r="L14" s="68"/>
      <c r="M14" s="69"/>
      <c r="N14" s="11"/>
      <c r="O14" s="73"/>
      <c r="P14" s="74"/>
      <c r="Q14" s="74"/>
      <c r="R14" s="74"/>
      <c r="S14" s="74"/>
      <c r="T14" s="74"/>
      <c r="U14" s="74"/>
      <c r="V14" s="74"/>
      <c r="W14" s="75"/>
    </row>
    <row r="15" spans="1:23" s="1" customFormat="1" ht="14.25" customHeight="1" thickBot="1">
      <c r="A15" s="34"/>
      <c r="B15" s="35"/>
      <c r="C15" s="40"/>
      <c r="D15" s="41"/>
      <c r="F15" s="49">
        <f t="shared" si="0"/>
        <v>6</v>
      </c>
      <c r="G15" s="50"/>
      <c r="H15" s="26" t="str">
        <f>VLOOKUP($D$9+6,'Tabela miesiące'!A7:B42,2,0)</f>
        <v>Październik_2012</v>
      </c>
      <c r="I15" s="27"/>
      <c r="J15" s="28"/>
      <c r="K15" s="68">
        <f>IF(Q58&gt;=0,Q58,"")</f>
        <v>0</v>
      </c>
      <c r="L15" s="68"/>
      <c r="M15" s="69"/>
      <c r="N15" s="11"/>
      <c r="O15" s="73"/>
      <c r="P15" s="74"/>
      <c r="Q15" s="74"/>
      <c r="R15" s="74"/>
      <c r="S15" s="74"/>
      <c r="T15" s="74"/>
      <c r="U15" s="74"/>
      <c r="V15" s="74"/>
      <c r="W15" s="75"/>
    </row>
    <row r="16" spans="6:23" s="1" customFormat="1" ht="14.25" customHeight="1">
      <c r="F16" s="49">
        <f t="shared" si="0"/>
        <v>7</v>
      </c>
      <c r="G16" s="50"/>
      <c r="H16" s="26" t="str">
        <f>VLOOKUP($D$9+7,'Tabela miesiące'!A8:B43,2,0)</f>
        <v>Wrzesień_2012</v>
      </c>
      <c r="I16" s="27"/>
      <c r="J16" s="28"/>
      <c r="K16" s="68">
        <f>IF(T58&gt;=0,T58,"")</f>
        <v>0</v>
      </c>
      <c r="L16" s="68"/>
      <c r="M16" s="69"/>
      <c r="N16" s="11"/>
      <c r="O16" s="73"/>
      <c r="P16" s="74"/>
      <c r="Q16" s="74"/>
      <c r="R16" s="74"/>
      <c r="S16" s="74"/>
      <c r="T16" s="74"/>
      <c r="U16" s="74"/>
      <c r="V16" s="74"/>
      <c r="W16" s="75"/>
    </row>
    <row r="17" spans="6:23" s="1" customFormat="1" ht="15" customHeight="1">
      <c r="F17" s="49">
        <f t="shared" si="0"/>
        <v>8</v>
      </c>
      <c r="G17" s="50"/>
      <c r="H17" s="26" t="str">
        <f>VLOOKUP($D$9+8,'Tabela miesiące'!A9:B44,2,0)</f>
        <v>Sierpień_2012</v>
      </c>
      <c r="I17" s="27"/>
      <c r="J17" s="28"/>
      <c r="K17" s="68">
        <f>IF(W58&gt;=0,W58,"")</f>
        <v>0</v>
      </c>
      <c r="L17" s="68"/>
      <c r="M17" s="69"/>
      <c r="N17" s="11"/>
      <c r="O17" s="73"/>
      <c r="P17" s="74"/>
      <c r="Q17" s="74"/>
      <c r="R17" s="74"/>
      <c r="S17" s="74"/>
      <c r="T17" s="74"/>
      <c r="U17" s="74"/>
      <c r="V17" s="74"/>
      <c r="W17" s="75"/>
    </row>
    <row r="18" spans="6:23" s="1" customFormat="1" ht="14.25" customHeight="1">
      <c r="F18" s="49">
        <f t="shared" si="0"/>
        <v>9</v>
      </c>
      <c r="G18" s="50"/>
      <c r="H18" s="26" t="str">
        <f>VLOOKUP($D$9+9,'Tabela miesiące'!A10:B45,2,0)</f>
        <v>Lipiec_2012</v>
      </c>
      <c r="I18" s="27"/>
      <c r="J18" s="28"/>
      <c r="K18" s="68">
        <f>IF(Z58&gt;=0,Z58,"")</f>
        <v>0</v>
      </c>
      <c r="L18" s="68"/>
      <c r="M18" s="69"/>
      <c r="N18" s="11"/>
      <c r="O18" s="73"/>
      <c r="P18" s="74"/>
      <c r="Q18" s="74"/>
      <c r="R18" s="74"/>
      <c r="S18" s="74"/>
      <c r="T18" s="74"/>
      <c r="U18" s="74"/>
      <c r="V18" s="74"/>
      <c r="W18" s="75"/>
    </row>
    <row r="19" spans="6:23" s="1" customFormat="1" ht="14.25" customHeight="1">
      <c r="F19" s="49">
        <f t="shared" si="0"/>
        <v>10</v>
      </c>
      <c r="G19" s="50"/>
      <c r="H19" s="26" t="str">
        <f>VLOOKUP($D$9+10,'Tabela miesiące'!A11:B46,2,0)</f>
        <v>Czerwiec_2012</v>
      </c>
      <c r="I19" s="27"/>
      <c r="J19" s="28"/>
      <c r="K19" s="79">
        <f>IF(AC58&gt;=0,AC58,"")</f>
        <v>0</v>
      </c>
      <c r="L19" s="80"/>
      <c r="M19" s="81"/>
      <c r="N19" s="11"/>
      <c r="O19" s="73"/>
      <c r="P19" s="74"/>
      <c r="Q19" s="74"/>
      <c r="R19" s="74"/>
      <c r="S19" s="74"/>
      <c r="T19" s="74"/>
      <c r="U19" s="74"/>
      <c r="V19" s="74"/>
      <c r="W19" s="75"/>
    </row>
    <row r="20" spans="6:23" s="1" customFormat="1" ht="14.25" customHeight="1">
      <c r="F20" s="49">
        <f t="shared" si="0"/>
        <v>11</v>
      </c>
      <c r="G20" s="50"/>
      <c r="H20" s="82" t="str">
        <f>VLOOKUP($D$9+11,'Tabela miesiące'!A12:B47,2,0)</f>
        <v>Maj_2012</v>
      </c>
      <c r="I20" s="83"/>
      <c r="J20" s="84"/>
      <c r="K20" s="79">
        <f>IF(AF58&gt;=0,AF58,"")</f>
        <v>0</v>
      </c>
      <c r="L20" s="80"/>
      <c r="M20" s="81"/>
      <c r="N20" s="11"/>
      <c r="O20" s="73"/>
      <c r="P20" s="74"/>
      <c r="Q20" s="74"/>
      <c r="R20" s="74"/>
      <c r="S20" s="74"/>
      <c r="T20" s="74"/>
      <c r="U20" s="74"/>
      <c r="V20" s="74"/>
      <c r="W20" s="75"/>
    </row>
    <row r="21" spans="6:23" s="1" customFormat="1" ht="15" customHeight="1" thickBot="1">
      <c r="F21" s="51">
        <f t="shared" si="0"/>
        <v>12</v>
      </c>
      <c r="G21" s="52"/>
      <c r="H21" s="82" t="str">
        <f>VLOOKUP($D$9+12,'Tabela miesiące'!A13:B48,2,0)</f>
        <v>Kwiecień_2012</v>
      </c>
      <c r="I21" s="83"/>
      <c r="J21" s="84"/>
      <c r="K21" s="85">
        <f>IF(AI58&gt;=0,AI58,"")</f>
        <v>0</v>
      </c>
      <c r="L21" s="86"/>
      <c r="M21" s="87"/>
      <c r="N21" s="11"/>
      <c r="O21" s="73"/>
      <c r="P21" s="74"/>
      <c r="Q21" s="74"/>
      <c r="R21" s="74"/>
      <c r="S21" s="74"/>
      <c r="T21" s="74"/>
      <c r="U21" s="74"/>
      <c r="V21" s="74"/>
      <c r="W21" s="75"/>
    </row>
    <row r="22" spans="2:23" s="1" customFormat="1" ht="45" customHeight="1" thickBot="1">
      <c r="B22" s="13"/>
      <c r="F22" s="60" t="s">
        <v>8</v>
      </c>
      <c r="G22" s="61"/>
      <c r="H22" s="61"/>
      <c r="I22" s="61"/>
      <c r="J22" s="62"/>
      <c r="K22" s="89">
        <f>SUM(K10:M21)/C11</f>
        <v>0.083333333325</v>
      </c>
      <c r="L22" s="90"/>
      <c r="M22" s="91"/>
      <c r="N22" s="11"/>
      <c r="O22" s="76"/>
      <c r="P22" s="77"/>
      <c r="Q22" s="77"/>
      <c r="R22" s="77"/>
      <c r="S22" s="77"/>
      <c r="T22" s="77"/>
      <c r="U22" s="77"/>
      <c r="V22" s="77"/>
      <c r="W22" s="78"/>
    </row>
    <row r="23" ht="14.25">
      <c r="B23" s="12"/>
    </row>
    <row r="24" ht="15" thickBot="1"/>
    <row r="25" spans="1:35" ht="15.75" thickBot="1">
      <c r="A25" s="47" t="str">
        <f>H10</f>
        <v>Marzec_2013</v>
      </c>
      <c r="B25" s="48"/>
      <c r="D25" s="47" t="str">
        <f>H11</f>
        <v>Luty_2013</v>
      </c>
      <c r="E25" s="48"/>
      <c r="G25" s="47" t="str">
        <f>H12</f>
        <v>Styczeń_2013</v>
      </c>
      <c r="H25" s="48"/>
      <c r="J25" s="47" t="str">
        <f>H13</f>
        <v>Grudzień_2012</v>
      </c>
      <c r="K25" s="48"/>
      <c r="M25" s="47" t="str">
        <f>H14</f>
        <v>Listopad_2012</v>
      </c>
      <c r="N25" s="48"/>
      <c r="P25" s="47" t="str">
        <f>H15</f>
        <v>Październik_2012</v>
      </c>
      <c r="Q25" s="48"/>
      <c r="S25" s="47" t="str">
        <f>H16</f>
        <v>Wrzesień_2012</v>
      </c>
      <c r="T25" s="48"/>
      <c r="V25" s="47" t="str">
        <f>H17</f>
        <v>Sierpień_2012</v>
      </c>
      <c r="W25" s="48"/>
      <c r="Y25" s="47" t="str">
        <f>H18</f>
        <v>Lipiec_2012</v>
      </c>
      <c r="Z25" s="48"/>
      <c r="AB25" s="47" t="str">
        <f>H19</f>
        <v>Czerwiec_2012</v>
      </c>
      <c r="AC25" s="48"/>
      <c r="AE25" s="47" t="str">
        <f>H20</f>
        <v>Maj_2012</v>
      </c>
      <c r="AF25" s="48"/>
      <c r="AH25" s="47" t="str">
        <f>H21</f>
        <v>Kwiecień_2012</v>
      </c>
      <c r="AI25" s="48"/>
    </row>
    <row r="26" spans="1:35" s="4" customFormat="1" ht="67.5" customHeight="1">
      <c r="A26" s="3" t="s">
        <v>0</v>
      </c>
      <c r="B26" s="3" t="s">
        <v>1</v>
      </c>
      <c r="D26" s="3" t="s">
        <v>0</v>
      </c>
      <c r="E26" s="3" t="s">
        <v>1</v>
      </c>
      <c r="G26" s="3" t="s">
        <v>0</v>
      </c>
      <c r="H26" s="3" t="s">
        <v>1</v>
      </c>
      <c r="J26" s="3" t="s">
        <v>0</v>
      </c>
      <c r="K26" s="3" t="s">
        <v>1</v>
      </c>
      <c r="M26" s="3" t="s">
        <v>0</v>
      </c>
      <c r="N26" s="3" t="s">
        <v>1</v>
      </c>
      <c r="P26" s="3" t="s">
        <v>0</v>
      </c>
      <c r="Q26" s="3" t="s">
        <v>1</v>
      </c>
      <c r="S26" s="3" t="s">
        <v>0</v>
      </c>
      <c r="T26" s="3" t="s">
        <v>1</v>
      </c>
      <c r="V26" s="3" t="s">
        <v>0</v>
      </c>
      <c r="W26" s="3" t="s">
        <v>1</v>
      </c>
      <c r="Y26" s="3" t="s">
        <v>0</v>
      </c>
      <c r="Z26" s="3" t="s">
        <v>1</v>
      </c>
      <c r="AB26" s="3" t="s">
        <v>0</v>
      </c>
      <c r="AC26" s="3" t="s">
        <v>1</v>
      </c>
      <c r="AE26" s="3" t="s">
        <v>0</v>
      </c>
      <c r="AF26" s="3" t="s">
        <v>1</v>
      </c>
      <c r="AH26" s="3" t="s">
        <v>0</v>
      </c>
      <c r="AI26" s="3" t="s">
        <v>1</v>
      </c>
    </row>
    <row r="27" spans="1:35" ht="15.75">
      <c r="A27" s="20">
        <f>IF('Arkusz pomocniczy'!A22&lt;='Arkusz pomocniczy'!B$54,'Arkusz pomocniczy'!A22," ")</f>
        <v>1</v>
      </c>
      <c r="B27" s="6">
        <v>1</v>
      </c>
      <c r="C27" s="17"/>
      <c r="D27" s="20">
        <f>IF('Arkusz pomocniczy'!D22&lt;='Arkusz pomocniczy'!E$54,'Arkusz pomocniczy'!D22," ")</f>
        <v>1</v>
      </c>
      <c r="E27" s="6"/>
      <c r="F27" s="17"/>
      <c r="G27" s="20">
        <f>IF('Arkusz pomocniczy'!G22&lt;='Arkusz pomocniczy'!H$54,'Arkusz pomocniczy'!G22," ")</f>
        <v>1</v>
      </c>
      <c r="H27" s="6"/>
      <c r="I27" s="17"/>
      <c r="J27" s="20">
        <f>IF('Arkusz pomocniczy'!J22&lt;='Arkusz pomocniczy'!K$54,'Arkusz pomocniczy'!J22," ")</f>
        <v>1</v>
      </c>
      <c r="K27" s="6"/>
      <c r="L27" s="17"/>
      <c r="M27" s="20">
        <f>IF('Arkusz pomocniczy'!M22&lt;='Arkusz pomocniczy'!N$54,'Arkusz pomocniczy'!M22," ")</f>
        <v>1</v>
      </c>
      <c r="N27" s="6"/>
      <c r="O27" s="17"/>
      <c r="P27" s="20">
        <f>IF('Arkusz pomocniczy'!P22&lt;='Arkusz pomocniczy'!Q$54,'Arkusz pomocniczy'!P22," ")</f>
        <v>1</v>
      </c>
      <c r="Q27" s="6"/>
      <c r="R27" s="17"/>
      <c r="S27" s="20">
        <f>IF('Arkusz pomocniczy'!S22&lt;='Arkusz pomocniczy'!T$54,'Arkusz pomocniczy'!S22," ")</f>
        <v>1</v>
      </c>
      <c r="T27" s="6"/>
      <c r="U27" s="17"/>
      <c r="V27" s="20">
        <f>IF('Arkusz pomocniczy'!V22&lt;='Arkusz pomocniczy'!W$54,'Arkusz pomocniczy'!V22," ")</f>
        <v>1</v>
      </c>
      <c r="W27" s="6"/>
      <c r="X27" s="17"/>
      <c r="Y27" s="20">
        <f>IF('Arkusz pomocniczy'!Y22&lt;='Arkusz pomocniczy'!Z$54,'Arkusz pomocniczy'!Y22," ")</f>
        <v>1</v>
      </c>
      <c r="Z27" s="6"/>
      <c r="AA27" s="17"/>
      <c r="AB27" s="20">
        <f>IF('Arkusz pomocniczy'!AB22&lt;='Arkusz pomocniczy'!AC$54,'Arkusz pomocniczy'!AB22," ")</f>
        <v>1</v>
      </c>
      <c r="AC27" s="6"/>
      <c r="AD27" s="18"/>
      <c r="AE27" s="20">
        <f>IF('Arkusz pomocniczy'!AE22&lt;='Arkusz pomocniczy'!AF$54,'Arkusz pomocniczy'!AE22," ")</f>
        <v>1</v>
      </c>
      <c r="AF27" s="6"/>
      <c r="AG27" s="17"/>
      <c r="AH27" s="20">
        <f>IF('Arkusz pomocniczy'!AH22&lt;='Arkusz pomocniczy'!AI$54,'Arkusz pomocniczy'!AH22," ")</f>
        <v>1</v>
      </c>
      <c r="AI27" s="6"/>
    </row>
    <row r="28" spans="1:35" ht="15.75">
      <c r="A28" s="20">
        <f>IF('Arkusz pomocniczy'!A23&lt;='Arkusz pomocniczy'!B$54,'Arkusz pomocniczy'!A23," ")</f>
        <v>2</v>
      </c>
      <c r="B28" s="6"/>
      <c r="C28" s="17"/>
      <c r="D28" s="20">
        <f>IF('Arkusz pomocniczy'!D23&lt;='Arkusz pomocniczy'!E$54,'Arkusz pomocniczy'!D23," ")</f>
        <v>2</v>
      </c>
      <c r="E28" s="6"/>
      <c r="F28" s="17"/>
      <c r="G28" s="20">
        <f>IF('Arkusz pomocniczy'!G23&lt;='Arkusz pomocniczy'!H$54,'Arkusz pomocniczy'!G23," ")</f>
        <v>2</v>
      </c>
      <c r="H28" s="6"/>
      <c r="I28" s="17"/>
      <c r="J28" s="20">
        <f>IF('Arkusz pomocniczy'!J23&lt;='Arkusz pomocniczy'!K$54,'Arkusz pomocniczy'!J23," ")</f>
        <v>2</v>
      </c>
      <c r="K28" s="6"/>
      <c r="L28" s="17"/>
      <c r="M28" s="20">
        <f>IF('Arkusz pomocniczy'!M23&lt;='Arkusz pomocniczy'!N$54,'Arkusz pomocniczy'!M23," ")</f>
        <v>2</v>
      </c>
      <c r="N28" s="6"/>
      <c r="O28" s="17"/>
      <c r="P28" s="20">
        <f>IF('Arkusz pomocniczy'!P23&lt;='Arkusz pomocniczy'!Q$54,'Arkusz pomocniczy'!P23," ")</f>
        <v>2</v>
      </c>
      <c r="Q28" s="6"/>
      <c r="R28" s="17"/>
      <c r="S28" s="20">
        <f>IF('Arkusz pomocniczy'!S23&lt;='Arkusz pomocniczy'!T$54,'Arkusz pomocniczy'!S23," ")</f>
        <v>2</v>
      </c>
      <c r="T28" s="6"/>
      <c r="U28" s="17"/>
      <c r="V28" s="20">
        <f>IF('Arkusz pomocniczy'!V23&lt;='Arkusz pomocniczy'!W$54,'Arkusz pomocniczy'!V23," ")</f>
        <v>2</v>
      </c>
      <c r="W28" s="6"/>
      <c r="X28" s="17"/>
      <c r="Y28" s="20">
        <f>IF('Arkusz pomocniczy'!Y23&lt;='Arkusz pomocniczy'!Z$54,'Arkusz pomocniczy'!Y23," ")</f>
        <v>2</v>
      </c>
      <c r="Z28" s="6"/>
      <c r="AA28" s="17"/>
      <c r="AB28" s="20">
        <f>IF('Arkusz pomocniczy'!AB23&lt;='Arkusz pomocniczy'!AC$54,'Arkusz pomocniczy'!AB23," ")</f>
        <v>2</v>
      </c>
      <c r="AC28" s="6"/>
      <c r="AD28" s="18"/>
      <c r="AE28" s="20">
        <f>IF('Arkusz pomocniczy'!AE23&lt;='Arkusz pomocniczy'!AF$54,'Arkusz pomocniczy'!AE23," ")</f>
        <v>2</v>
      </c>
      <c r="AF28" s="6"/>
      <c r="AG28" s="17"/>
      <c r="AH28" s="20">
        <f>IF('Arkusz pomocniczy'!AH23&lt;='Arkusz pomocniczy'!AI$54,'Arkusz pomocniczy'!AH23," ")</f>
        <v>2</v>
      </c>
      <c r="AI28" s="6"/>
    </row>
    <row r="29" spans="1:35" ht="15.75">
      <c r="A29" s="20">
        <f>IF('Arkusz pomocniczy'!A24&lt;='Arkusz pomocniczy'!B$54,'Arkusz pomocniczy'!A24," ")</f>
        <v>3</v>
      </c>
      <c r="B29" s="6"/>
      <c r="C29" s="17"/>
      <c r="D29" s="20">
        <f>IF('Arkusz pomocniczy'!D24&lt;='Arkusz pomocniczy'!E$54,'Arkusz pomocniczy'!D24," ")</f>
        <v>3</v>
      </c>
      <c r="E29" s="6"/>
      <c r="F29" s="17"/>
      <c r="G29" s="20">
        <f>IF('Arkusz pomocniczy'!G24&lt;='Arkusz pomocniczy'!H$54,'Arkusz pomocniczy'!G24," ")</f>
        <v>3</v>
      </c>
      <c r="H29" s="6"/>
      <c r="I29" s="17"/>
      <c r="J29" s="20">
        <f>IF('Arkusz pomocniczy'!J24&lt;='Arkusz pomocniczy'!K$54,'Arkusz pomocniczy'!J24," ")</f>
        <v>3</v>
      </c>
      <c r="K29" s="6"/>
      <c r="L29" s="17"/>
      <c r="M29" s="20">
        <f>IF('Arkusz pomocniczy'!M24&lt;='Arkusz pomocniczy'!N$54,'Arkusz pomocniczy'!M24," ")</f>
        <v>3</v>
      </c>
      <c r="N29" s="6"/>
      <c r="O29" s="17"/>
      <c r="P29" s="20">
        <f>IF('Arkusz pomocniczy'!P24&lt;='Arkusz pomocniczy'!Q$54,'Arkusz pomocniczy'!P24," ")</f>
        <v>3</v>
      </c>
      <c r="Q29" s="6"/>
      <c r="R29" s="17"/>
      <c r="S29" s="20">
        <f>IF('Arkusz pomocniczy'!S24&lt;='Arkusz pomocniczy'!T$54,'Arkusz pomocniczy'!S24," ")</f>
        <v>3</v>
      </c>
      <c r="T29" s="6"/>
      <c r="U29" s="17"/>
      <c r="V29" s="20">
        <f>IF('Arkusz pomocniczy'!V24&lt;='Arkusz pomocniczy'!W$54,'Arkusz pomocniczy'!V24," ")</f>
        <v>3</v>
      </c>
      <c r="W29" s="6"/>
      <c r="X29" s="17"/>
      <c r="Y29" s="20">
        <f>IF('Arkusz pomocniczy'!Y24&lt;='Arkusz pomocniczy'!Z$54,'Arkusz pomocniczy'!Y24," ")</f>
        <v>3</v>
      </c>
      <c r="Z29" s="6"/>
      <c r="AA29" s="17"/>
      <c r="AB29" s="20">
        <f>IF('Arkusz pomocniczy'!AB24&lt;='Arkusz pomocniczy'!AC$54,'Arkusz pomocniczy'!AB24," ")</f>
        <v>3</v>
      </c>
      <c r="AC29" s="6"/>
      <c r="AD29" s="18"/>
      <c r="AE29" s="20">
        <f>IF('Arkusz pomocniczy'!AE24&lt;='Arkusz pomocniczy'!AF$54,'Arkusz pomocniczy'!AE24," ")</f>
        <v>3</v>
      </c>
      <c r="AF29" s="6"/>
      <c r="AG29" s="17"/>
      <c r="AH29" s="20">
        <f>IF('Arkusz pomocniczy'!AH24&lt;='Arkusz pomocniczy'!AI$54,'Arkusz pomocniczy'!AH24," ")</f>
        <v>3</v>
      </c>
      <c r="AI29" s="6"/>
    </row>
    <row r="30" spans="1:35" ht="15.75">
      <c r="A30" s="20">
        <f>IF('Arkusz pomocniczy'!A25&lt;='Arkusz pomocniczy'!B$54,'Arkusz pomocniczy'!A25," ")</f>
        <v>4</v>
      </c>
      <c r="B30" s="6"/>
      <c r="C30" s="17"/>
      <c r="D30" s="20">
        <f>IF('Arkusz pomocniczy'!D25&lt;='Arkusz pomocniczy'!E$54,'Arkusz pomocniczy'!D25," ")</f>
        <v>4</v>
      </c>
      <c r="E30" s="6"/>
      <c r="F30" s="17"/>
      <c r="G30" s="20">
        <f>IF('Arkusz pomocniczy'!G25&lt;='Arkusz pomocniczy'!H$54,'Arkusz pomocniczy'!G25," ")</f>
        <v>4</v>
      </c>
      <c r="H30" s="6"/>
      <c r="I30" s="17"/>
      <c r="J30" s="20">
        <f>IF('Arkusz pomocniczy'!J25&lt;='Arkusz pomocniczy'!K$54,'Arkusz pomocniczy'!J25," ")</f>
        <v>4</v>
      </c>
      <c r="K30" s="6"/>
      <c r="L30" s="17"/>
      <c r="M30" s="20">
        <f>IF('Arkusz pomocniczy'!M25&lt;='Arkusz pomocniczy'!N$54,'Arkusz pomocniczy'!M25," ")</f>
        <v>4</v>
      </c>
      <c r="N30" s="6"/>
      <c r="O30" s="17"/>
      <c r="P30" s="20">
        <f>IF('Arkusz pomocniczy'!P25&lt;='Arkusz pomocniczy'!Q$54,'Arkusz pomocniczy'!P25," ")</f>
        <v>4</v>
      </c>
      <c r="Q30" s="6"/>
      <c r="R30" s="17"/>
      <c r="S30" s="20">
        <f>IF('Arkusz pomocniczy'!S25&lt;='Arkusz pomocniczy'!T$54,'Arkusz pomocniczy'!S25," ")</f>
        <v>4</v>
      </c>
      <c r="T30" s="6"/>
      <c r="U30" s="17"/>
      <c r="V30" s="20">
        <f>IF('Arkusz pomocniczy'!V25&lt;='Arkusz pomocniczy'!W$54,'Arkusz pomocniczy'!V25," ")</f>
        <v>4</v>
      </c>
      <c r="W30" s="6"/>
      <c r="X30" s="17"/>
      <c r="Y30" s="20">
        <f>IF('Arkusz pomocniczy'!Y25&lt;='Arkusz pomocniczy'!Z$54,'Arkusz pomocniczy'!Y25," ")</f>
        <v>4</v>
      </c>
      <c r="Z30" s="6"/>
      <c r="AA30" s="17"/>
      <c r="AB30" s="20">
        <f>IF('Arkusz pomocniczy'!AB25&lt;='Arkusz pomocniczy'!AC$54,'Arkusz pomocniczy'!AB25," ")</f>
        <v>4</v>
      </c>
      <c r="AC30" s="6"/>
      <c r="AD30" s="18"/>
      <c r="AE30" s="20">
        <f>IF('Arkusz pomocniczy'!AE25&lt;='Arkusz pomocniczy'!AF$54,'Arkusz pomocniczy'!AE25," ")</f>
        <v>4</v>
      </c>
      <c r="AF30" s="6"/>
      <c r="AG30" s="17"/>
      <c r="AH30" s="20">
        <f>IF('Arkusz pomocniczy'!AH25&lt;='Arkusz pomocniczy'!AI$54,'Arkusz pomocniczy'!AH25," ")</f>
        <v>4</v>
      </c>
      <c r="AI30" s="6"/>
    </row>
    <row r="31" spans="1:35" ht="15.75">
      <c r="A31" s="20">
        <f>IF('Arkusz pomocniczy'!A26&lt;='Arkusz pomocniczy'!B$54,'Arkusz pomocniczy'!A26," ")</f>
        <v>5</v>
      </c>
      <c r="B31" s="6"/>
      <c r="C31" s="17"/>
      <c r="D31" s="20">
        <f>IF('Arkusz pomocniczy'!D26&lt;='Arkusz pomocniczy'!E$54,'Arkusz pomocniczy'!D26," ")</f>
        <v>5</v>
      </c>
      <c r="E31" s="6"/>
      <c r="F31" s="17"/>
      <c r="G31" s="20">
        <f>IF('Arkusz pomocniczy'!G26&lt;='Arkusz pomocniczy'!H$54,'Arkusz pomocniczy'!G26," ")</f>
        <v>5</v>
      </c>
      <c r="H31" s="6"/>
      <c r="I31" s="17"/>
      <c r="J31" s="20">
        <f>IF('Arkusz pomocniczy'!J26&lt;='Arkusz pomocniczy'!K$54,'Arkusz pomocniczy'!J26," ")</f>
        <v>5</v>
      </c>
      <c r="K31" s="6"/>
      <c r="L31" s="17"/>
      <c r="M31" s="20">
        <f>IF('Arkusz pomocniczy'!M26&lt;='Arkusz pomocniczy'!N$54,'Arkusz pomocniczy'!M26," ")</f>
        <v>5</v>
      </c>
      <c r="N31" s="6"/>
      <c r="O31" s="17"/>
      <c r="P31" s="20">
        <f>IF('Arkusz pomocniczy'!P26&lt;='Arkusz pomocniczy'!Q$54,'Arkusz pomocniczy'!P26," ")</f>
        <v>5</v>
      </c>
      <c r="Q31" s="6"/>
      <c r="R31" s="17"/>
      <c r="S31" s="20">
        <f>IF('Arkusz pomocniczy'!S26&lt;='Arkusz pomocniczy'!T$54,'Arkusz pomocniczy'!S26," ")</f>
        <v>5</v>
      </c>
      <c r="T31" s="6"/>
      <c r="U31" s="17"/>
      <c r="V31" s="20">
        <f>IF('Arkusz pomocniczy'!V26&lt;='Arkusz pomocniczy'!W$54,'Arkusz pomocniczy'!V26," ")</f>
        <v>5</v>
      </c>
      <c r="W31" s="6"/>
      <c r="X31" s="17"/>
      <c r="Y31" s="20">
        <f>IF('Arkusz pomocniczy'!Y26&lt;='Arkusz pomocniczy'!Z$54,'Arkusz pomocniczy'!Y26," ")</f>
        <v>5</v>
      </c>
      <c r="Z31" s="6"/>
      <c r="AA31" s="17"/>
      <c r="AB31" s="20">
        <f>IF('Arkusz pomocniczy'!AB26&lt;='Arkusz pomocniczy'!AC$54,'Arkusz pomocniczy'!AB26," ")</f>
        <v>5</v>
      </c>
      <c r="AC31" s="6"/>
      <c r="AD31" s="18"/>
      <c r="AE31" s="20">
        <f>IF('Arkusz pomocniczy'!AE26&lt;='Arkusz pomocniczy'!AF$54,'Arkusz pomocniczy'!AE26," ")</f>
        <v>5</v>
      </c>
      <c r="AF31" s="6"/>
      <c r="AG31" s="17"/>
      <c r="AH31" s="20">
        <f>IF('Arkusz pomocniczy'!AH26&lt;='Arkusz pomocniczy'!AI$54,'Arkusz pomocniczy'!AH26," ")</f>
        <v>5</v>
      </c>
      <c r="AI31" s="6"/>
    </row>
    <row r="32" spans="1:35" ht="15.75">
      <c r="A32" s="20">
        <f>IF('Arkusz pomocniczy'!A27&lt;='Arkusz pomocniczy'!B$54,'Arkusz pomocniczy'!A27," ")</f>
        <v>6</v>
      </c>
      <c r="B32" s="6"/>
      <c r="C32" s="17"/>
      <c r="D32" s="20">
        <f>IF('Arkusz pomocniczy'!D27&lt;='Arkusz pomocniczy'!E$54,'Arkusz pomocniczy'!D27," ")</f>
        <v>6</v>
      </c>
      <c r="E32" s="6"/>
      <c r="F32" s="17"/>
      <c r="G32" s="20">
        <f>IF('Arkusz pomocniczy'!G27&lt;='Arkusz pomocniczy'!H$54,'Arkusz pomocniczy'!G27," ")</f>
        <v>6</v>
      </c>
      <c r="H32" s="6"/>
      <c r="I32" s="17"/>
      <c r="J32" s="20">
        <f>IF('Arkusz pomocniczy'!J27&lt;='Arkusz pomocniczy'!K$54,'Arkusz pomocniczy'!J27," ")</f>
        <v>6</v>
      </c>
      <c r="K32" s="6"/>
      <c r="L32" s="17"/>
      <c r="M32" s="20">
        <f>IF('Arkusz pomocniczy'!M27&lt;='Arkusz pomocniczy'!N$54,'Arkusz pomocniczy'!M27," ")</f>
        <v>6</v>
      </c>
      <c r="N32" s="6"/>
      <c r="O32" s="17"/>
      <c r="P32" s="20">
        <f>IF('Arkusz pomocniczy'!P27&lt;='Arkusz pomocniczy'!Q$54,'Arkusz pomocniczy'!P27," ")</f>
        <v>6</v>
      </c>
      <c r="Q32" s="6"/>
      <c r="R32" s="17"/>
      <c r="S32" s="20">
        <f>IF('Arkusz pomocniczy'!S27&lt;='Arkusz pomocniczy'!T$54,'Arkusz pomocniczy'!S27," ")</f>
        <v>6</v>
      </c>
      <c r="T32" s="6"/>
      <c r="U32" s="17"/>
      <c r="V32" s="20">
        <f>IF('Arkusz pomocniczy'!V27&lt;='Arkusz pomocniczy'!W$54,'Arkusz pomocniczy'!V27," ")</f>
        <v>6</v>
      </c>
      <c r="W32" s="6"/>
      <c r="X32" s="17"/>
      <c r="Y32" s="20">
        <f>IF('Arkusz pomocniczy'!Y27&lt;='Arkusz pomocniczy'!Z$54,'Arkusz pomocniczy'!Y27," ")</f>
        <v>6</v>
      </c>
      <c r="Z32" s="6"/>
      <c r="AA32" s="17"/>
      <c r="AB32" s="20">
        <f>IF('Arkusz pomocniczy'!AB27&lt;='Arkusz pomocniczy'!AC$54,'Arkusz pomocniczy'!AB27," ")</f>
        <v>6</v>
      </c>
      <c r="AC32" s="6"/>
      <c r="AD32" s="18"/>
      <c r="AE32" s="20">
        <f>IF('Arkusz pomocniczy'!AE27&lt;='Arkusz pomocniczy'!AF$54,'Arkusz pomocniczy'!AE27," ")</f>
        <v>6</v>
      </c>
      <c r="AF32" s="6"/>
      <c r="AG32" s="17"/>
      <c r="AH32" s="20">
        <f>IF('Arkusz pomocniczy'!AH27&lt;='Arkusz pomocniczy'!AI$54,'Arkusz pomocniczy'!AH27," ")</f>
        <v>6</v>
      </c>
      <c r="AI32" s="6"/>
    </row>
    <row r="33" spans="1:35" ht="15.75">
      <c r="A33" s="20">
        <f>IF('Arkusz pomocniczy'!A28&lt;='Arkusz pomocniczy'!B$54,'Arkusz pomocniczy'!A28," ")</f>
        <v>7</v>
      </c>
      <c r="B33" s="6"/>
      <c r="C33" s="17"/>
      <c r="D33" s="20">
        <f>IF('Arkusz pomocniczy'!D28&lt;='Arkusz pomocniczy'!E$54,'Arkusz pomocniczy'!D28," ")</f>
        <v>7</v>
      </c>
      <c r="E33" s="6"/>
      <c r="F33" s="17"/>
      <c r="G33" s="20">
        <f>IF('Arkusz pomocniczy'!G28&lt;='Arkusz pomocniczy'!H$54,'Arkusz pomocniczy'!G28," ")</f>
        <v>7</v>
      </c>
      <c r="H33" s="6"/>
      <c r="I33" s="17"/>
      <c r="J33" s="20">
        <f>IF('Arkusz pomocniczy'!J28&lt;='Arkusz pomocniczy'!K$54,'Arkusz pomocniczy'!J28," ")</f>
        <v>7</v>
      </c>
      <c r="K33" s="6" t="s">
        <v>59</v>
      </c>
      <c r="L33" s="17"/>
      <c r="M33" s="20">
        <f>IF('Arkusz pomocniczy'!M28&lt;='Arkusz pomocniczy'!N$54,'Arkusz pomocniczy'!M28," ")</f>
        <v>7</v>
      </c>
      <c r="N33" s="6"/>
      <c r="O33" s="17"/>
      <c r="P33" s="20">
        <f>IF('Arkusz pomocniczy'!P28&lt;='Arkusz pomocniczy'!Q$54,'Arkusz pomocniczy'!P28," ")</f>
        <v>7</v>
      </c>
      <c r="Q33" s="6"/>
      <c r="R33" s="17"/>
      <c r="S33" s="20">
        <f>IF('Arkusz pomocniczy'!S28&lt;='Arkusz pomocniczy'!T$54,'Arkusz pomocniczy'!S28," ")</f>
        <v>7</v>
      </c>
      <c r="T33" s="6"/>
      <c r="U33" s="17"/>
      <c r="V33" s="20">
        <f>IF('Arkusz pomocniczy'!V28&lt;='Arkusz pomocniczy'!W$54,'Arkusz pomocniczy'!V28," ")</f>
        <v>7</v>
      </c>
      <c r="W33" s="6"/>
      <c r="X33" s="17"/>
      <c r="Y33" s="20">
        <f>IF('Arkusz pomocniczy'!Y28&lt;='Arkusz pomocniczy'!Z$54,'Arkusz pomocniczy'!Y28," ")</f>
        <v>7</v>
      </c>
      <c r="Z33" s="6"/>
      <c r="AA33" s="17"/>
      <c r="AB33" s="20">
        <f>IF('Arkusz pomocniczy'!AB28&lt;='Arkusz pomocniczy'!AC$54,'Arkusz pomocniczy'!AB28," ")</f>
        <v>7</v>
      </c>
      <c r="AC33" s="6"/>
      <c r="AD33" s="18"/>
      <c r="AE33" s="20">
        <f>IF('Arkusz pomocniczy'!AE28&lt;='Arkusz pomocniczy'!AF$54,'Arkusz pomocniczy'!AE28," ")</f>
        <v>7</v>
      </c>
      <c r="AF33" s="6"/>
      <c r="AG33" s="17"/>
      <c r="AH33" s="20">
        <f>IF('Arkusz pomocniczy'!AH28&lt;='Arkusz pomocniczy'!AI$54,'Arkusz pomocniczy'!AH28," ")</f>
        <v>7</v>
      </c>
      <c r="AI33" s="6"/>
    </row>
    <row r="34" spans="1:35" ht="15.75">
      <c r="A34" s="20">
        <f>IF('Arkusz pomocniczy'!A29&lt;='Arkusz pomocniczy'!B$54,'Arkusz pomocniczy'!A29," ")</f>
        <v>8</v>
      </c>
      <c r="B34" s="6"/>
      <c r="C34" s="17"/>
      <c r="D34" s="20">
        <f>IF('Arkusz pomocniczy'!D29&lt;='Arkusz pomocniczy'!E$54,'Arkusz pomocniczy'!D29," ")</f>
        <v>8</v>
      </c>
      <c r="E34" s="6"/>
      <c r="F34" s="17"/>
      <c r="G34" s="20">
        <f>IF('Arkusz pomocniczy'!G29&lt;='Arkusz pomocniczy'!H$54,'Arkusz pomocniczy'!G29," ")</f>
        <v>8</v>
      </c>
      <c r="H34" s="6"/>
      <c r="I34" s="17"/>
      <c r="J34" s="20">
        <f>IF('Arkusz pomocniczy'!J29&lt;='Arkusz pomocniczy'!K$54,'Arkusz pomocniczy'!J29," ")</f>
        <v>8</v>
      </c>
      <c r="K34" s="6"/>
      <c r="L34" s="17"/>
      <c r="M34" s="20">
        <f>IF('Arkusz pomocniczy'!M29&lt;='Arkusz pomocniczy'!N$54,'Arkusz pomocniczy'!M29," ")</f>
        <v>8</v>
      </c>
      <c r="N34" s="6"/>
      <c r="O34" s="17"/>
      <c r="P34" s="20">
        <f>IF('Arkusz pomocniczy'!P29&lt;='Arkusz pomocniczy'!Q$54,'Arkusz pomocniczy'!P29," ")</f>
        <v>8</v>
      </c>
      <c r="Q34" s="6"/>
      <c r="R34" s="17"/>
      <c r="S34" s="20">
        <f>IF('Arkusz pomocniczy'!S29&lt;='Arkusz pomocniczy'!T$54,'Arkusz pomocniczy'!S29," ")</f>
        <v>8</v>
      </c>
      <c r="T34" s="6"/>
      <c r="U34" s="17"/>
      <c r="V34" s="20">
        <f>IF('Arkusz pomocniczy'!V29&lt;='Arkusz pomocniczy'!W$54,'Arkusz pomocniczy'!V29," ")</f>
        <v>8</v>
      </c>
      <c r="W34" s="6"/>
      <c r="X34" s="17"/>
      <c r="Y34" s="20">
        <f>IF('Arkusz pomocniczy'!Y29&lt;='Arkusz pomocniczy'!Z$54,'Arkusz pomocniczy'!Y29," ")</f>
        <v>8</v>
      </c>
      <c r="Z34" s="6"/>
      <c r="AA34" s="17"/>
      <c r="AB34" s="20">
        <f>IF('Arkusz pomocniczy'!AB29&lt;='Arkusz pomocniczy'!AC$54,'Arkusz pomocniczy'!AB29," ")</f>
        <v>8</v>
      </c>
      <c r="AC34" s="6"/>
      <c r="AD34" s="18"/>
      <c r="AE34" s="20">
        <f>IF('Arkusz pomocniczy'!AE29&lt;='Arkusz pomocniczy'!AF$54,'Arkusz pomocniczy'!AE29," ")</f>
        <v>8</v>
      </c>
      <c r="AF34" s="6"/>
      <c r="AG34" s="17"/>
      <c r="AH34" s="20">
        <f>IF('Arkusz pomocniczy'!AH29&lt;='Arkusz pomocniczy'!AI$54,'Arkusz pomocniczy'!AH29," ")</f>
        <v>8</v>
      </c>
      <c r="AI34" s="6"/>
    </row>
    <row r="35" spans="1:35" ht="15.75">
      <c r="A35" s="20">
        <f>IF('Arkusz pomocniczy'!A30&lt;='Arkusz pomocniczy'!B$54,'Arkusz pomocniczy'!A30," ")</f>
        <v>9</v>
      </c>
      <c r="B35" s="6"/>
      <c r="C35" s="17"/>
      <c r="D35" s="20">
        <f>IF('Arkusz pomocniczy'!D30&lt;='Arkusz pomocniczy'!E$54,'Arkusz pomocniczy'!D30," ")</f>
        <v>9</v>
      </c>
      <c r="E35" s="6"/>
      <c r="F35" s="17"/>
      <c r="G35" s="20">
        <f>IF('Arkusz pomocniczy'!G30&lt;='Arkusz pomocniczy'!H$54,'Arkusz pomocniczy'!G30," ")</f>
        <v>9</v>
      </c>
      <c r="H35" s="6"/>
      <c r="I35" s="17"/>
      <c r="J35" s="20">
        <f>IF('Arkusz pomocniczy'!J30&lt;='Arkusz pomocniczy'!K$54,'Arkusz pomocniczy'!J30," ")</f>
        <v>9</v>
      </c>
      <c r="K35" s="6"/>
      <c r="L35" s="17"/>
      <c r="M35" s="20">
        <f>IF('Arkusz pomocniczy'!M30&lt;='Arkusz pomocniczy'!N$54,'Arkusz pomocniczy'!M30," ")</f>
        <v>9</v>
      </c>
      <c r="N35" s="6"/>
      <c r="O35" s="17"/>
      <c r="P35" s="20">
        <f>IF('Arkusz pomocniczy'!P30&lt;='Arkusz pomocniczy'!Q$54,'Arkusz pomocniczy'!P30," ")</f>
        <v>9</v>
      </c>
      <c r="Q35" s="6"/>
      <c r="R35" s="17"/>
      <c r="S35" s="20">
        <f>IF('Arkusz pomocniczy'!S30&lt;='Arkusz pomocniczy'!T$54,'Arkusz pomocniczy'!S30," ")</f>
        <v>9</v>
      </c>
      <c r="T35" s="6"/>
      <c r="U35" s="17"/>
      <c r="V35" s="20">
        <f>IF('Arkusz pomocniczy'!V30&lt;='Arkusz pomocniczy'!W$54,'Arkusz pomocniczy'!V30," ")</f>
        <v>9</v>
      </c>
      <c r="W35" s="6"/>
      <c r="X35" s="17"/>
      <c r="Y35" s="20">
        <f>IF('Arkusz pomocniczy'!Y30&lt;='Arkusz pomocniczy'!Z$54,'Arkusz pomocniczy'!Y30," ")</f>
        <v>9</v>
      </c>
      <c r="Z35" s="6"/>
      <c r="AA35" s="17"/>
      <c r="AB35" s="20">
        <f>IF('Arkusz pomocniczy'!AB30&lt;='Arkusz pomocniczy'!AC$54,'Arkusz pomocniczy'!AB30," ")</f>
        <v>9</v>
      </c>
      <c r="AC35" s="6"/>
      <c r="AD35" s="18"/>
      <c r="AE35" s="20">
        <f>IF('Arkusz pomocniczy'!AE30&lt;='Arkusz pomocniczy'!AF$54,'Arkusz pomocniczy'!AE30," ")</f>
        <v>9</v>
      </c>
      <c r="AF35" s="6"/>
      <c r="AG35" s="17"/>
      <c r="AH35" s="20">
        <f>IF('Arkusz pomocniczy'!AH30&lt;='Arkusz pomocniczy'!AI$54,'Arkusz pomocniczy'!AH30," ")</f>
        <v>9</v>
      </c>
      <c r="AI35" s="6"/>
    </row>
    <row r="36" spans="1:35" ht="15.75">
      <c r="A36" s="20">
        <f>IF('Arkusz pomocniczy'!A31&lt;='Arkusz pomocniczy'!B$54,'Arkusz pomocniczy'!A31," ")</f>
        <v>10</v>
      </c>
      <c r="B36" s="6"/>
      <c r="C36" s="17"/>
      <c r="D36" s="20">
        <f>IF('Arkusz pomocniczy'!D31&lt;='Arkusz pomocniczy'!E$54,'Arkusz pomocniczy'!D31," ")</f>
        <v>10</v>
      </c>
      <c r="E36" s="6"/>
      <c r="F36" s="17"/>
      <c r="G36" s="20">
        <f>IF('Arkusz pomocniczy'!G31&lt;='Arkusz pomocniczy'!H$54,'Arkusz pomocniczy'!G31," ")</f>
        <v>10</v>
      </c>
      <c r="H36" s="6" t="s">
        <v>59</v>
      </c>
      <c r="I36" s="17"/>
      <c r="J36" s="20">
        <f>IF('Arkusz pomocniczy'!J31&lt;='Arkusz pomocniczy'!K$54,'Arkusz pomocniczy'!J31," ")</f>
        <v>10</v>
      </c>
      <c r="K36" s="6"/>
      <c r="L36" s="17"/>
      <c r="M36" s="20">
        <f>IF('Arkusz pomocniczy'!M31&lt;='Arkusz pomocniczy'!N$54,'Arkusz pomocniczy'!M31," ")</f>
        <v>10</v>
      </c>
      <c r="N36" s="6"/>
      <c r="O36" s="17"/>
      <c r="P36" s="20">
        <f>IF('Arkusz pomocniczy'!P31&lt;='Arkusz pomocniczy'!Q$54,'Arkusz pomocniczy'!P31," ")</f>
        <v>10</v>
      </c>
      <c r="Q36" s="6"/>
      <c r="R36" s="17"/>
      <c r="S36" s="20">
        <f>IF('Arkusz pomocniczy'!S31&lt;='Arkusz pomocniczy'!T$54,'Arkusz pomocniczy'!S31," ")</f>
        <v>10</v>
      </c>
      <c r="T36" s="6"/>
      <c r="U36" s="17"/>
      <c r="V36" s="20">
        <f>IF('Arkusz pomocniczy'!V31&lt;='Arkusz pomocniczy'!W$54,'Arkusz pomocniczy'!V31," ")</f>
        <v>10</v>
      </c>
      <c r="W36" s="6"/>
      <c r="X36" s="17"/>
      <c r="Y36" s="20">
        <f>IF('Arkusz pomocniczy'!Y31&lt;='Arkusz pomocniczy'!Z$54,'Arkusz pomocniczy'!Y31," ")</f>
        <v>10</v>
      </c>
      <c r="Z36" s="6"/>
      <c r="AA36" s="17"/>
      <c r="AB36" s="20">
        <f>IF('Arkusz pomocniczy'!AB31&lt;='Arkusz pomocniczy'!AC$54,'Arkusz pomocniczy'!AB31," ")</f>
        <v>10</v>
      </c>
      <c r="AC36" s="6"/>
      <c r="AD36" s="18"/>
      <c r="AE36" s="20">
        <f>IF('Arkusz pomocniczy'!AE31&lt;='Arkusz pomocniczy'!AF$54,'Arkusz pomocniczy'!AE31," ")</f>
        <v>10</v>
      </c>
      <c r="AF36" s="6"/>
      <c r="AG36" s="17"/>
      <c r="AH36" s="20">
        <f>IF('Arkusz pomocniczy'!AH31&lt;='Arkusz pomocniczy'!AI$54,'Arkusz pomocniczy'!AH31," ")</f>
        <v>10</v>
      </c>
      <c r="AI36" s="6"/>
    </row>
    <row r="37" spans="1:35" ht="15.75">
      <c r="A37" s="20">
        <f>IF('Arkusz pomocniczy'!A32&lt;='Arkusz pomocniczy'!B$54,'Arkusz pomocniczy'!A32," ")</f>
        <v>11</v>
      </c>
      <c r="B37" s="6"/>
      <c r="C37" s="17"/>
      <c r="D37" s="20">
        <f>IF('Arkusz pomocniczy'!D32&lt;='Arkusz pomocniczy'!E$54,'Arkusz pomocniczy'!D32," ")</f>
        <v>11</v>
      </c>
      <c r="E37" s="6"/>
      <c r="F37" s="17"/>
      <c r="G37" s="20">
        <f>IF('Arkusz pomocniczy'!G32&lt;='Arkusz pomocniczy'!H$54,'Arkusz pomocniczy'!G32," ")</f>
        <v>11</v>
      </c>
      <c r="H37" s="6"/>
      <c r="I37" s="17"/>
      <c r="J37" s="20">
        <f>IF('Arkusz pomocniczy'!J32&lt;='Arkusz pomocniczy'!K$54,'Arkusz pomocniczy'!J32," ")</f>
        <v>11</v>
      </c>
      <c r="K37" s="6"/>
      <c r="L37" s="17"/>
      <c r="M37" s="20">
        <f>IF('Arkusz pomocniczy'!M32&lt;='Arkusz pomocniczy'!N$54,'Arkusz pomocniczy'!M32," ")</f>
        <v>11</v>
      </c>
      <c r="N37" s="6"/>
      <c r="O37" s="17"/>
      <c r="P37" s="20">
        <f>IF('Arkusz pomocniczy'!P32&lt;='Arkusz pomocniczy'!Q$54,'Arkusz pomocniczy'!P32," ")</f>
        <v>11</v>
      </c>
      <c r="Q37" s="6"/>
      <c r="R37" s="17"/>
      <c r="S37" s="20">
        <f>IF('Arkusz pomocniczy'!S32&lt;='Arkusz pomocniczy'!T$54,'Arkusz pomocniczy'!S32," ")</f>
        <v>11</v>
      </c>
      <c r="T37" s="6"/>
      <c r="U37" s="17"/>
      <c r="V37" s="20">
        <f>IF('Arkusz pomocniczy'!V32&lt;='Arkusz pomocniczy'!W$54,'Arkusz pomocniczy'!V32," ")</f>
        <v>11</v>
      </c>
      <c r="W37" s="6"/>
      <c r="X37" s="17"/>
      <c r="Y37" s="20">
        <f>IF('Arkusz pomocniczy'!Y32&lt;='Arkusz pomocniczy'!Z$54,'Arkusz pomocniczy'!Y32," ")</f>
        <v>11</v>
      </c>
      <c r="Z37" s="6"/>
      <c r="AA37" s="17"/>
      <c r="AB37" s="20">
        <f>IF('Arkusz pomocniczy'!AB32&lt;='Arkusz pomocniczy'!AC$54,'Arkusz pomocniczy'!AB32," ")</f>
        <v>11</v>
      </c>
      <c r="AC37" s="6"/>
      <c r="AD37" s="18"/>
      <c r="AE37" s="20">
        <f>IF('Arkusz pomocniczy'!AE32&lt;='Arkusz pomocniczy'!AF$54,'Arkusz pomocniczy'!AE32," ")</f>
        <v>11</v>
      </c>
      <c r="AF37" s="6"/>
      <c r="AG37" s="17"/>
      <c r="AH37" s="20">
        <f>IF('Arkusz pomocniczy'!AH32&lt;='Arkusz pomocniczy'!AI$54,'Arkusz pomocniczy'!AH32," ")</f>
        <v>11</v>
      </c>
      <c r="AI37" s="6"/>
    </row>
    <row r="38" spans="1:35" ht="15.75">
      <c r="A38" s="20">
        <f>IF('Arkusz pomocniczy'!A33&lt;='Arkusz pomocniczy'!B$54,'Arkusz pomocniczy'!A33," ")</f>
        <v>12</v>
      </c>
      <c r="B38" s="6"/>
      <c r="C38" s="17"/>
      <c r="D38" s="20">
        <f>IF('Arkusz pomocniczy'!D33&lt;='Arkusz pomocniczy'!E$54,'Arkusz pomocniczy'!D33," ")</f>
        <v>12</v>
      </c>
      <c r="E38" s="6"/>
      <c r="F38" s="17"/>
      <c r="G38" s="20">
        <f>IF('Arkusz pomocniczy'!G33&lt;='Arkusz pomocniczy'!H$54,'Arkusz pomocniczy'!G33," ")</f>
        <v>12</v>
      </c>
      <c r="H38" s="6"/>
      <c r="I38" s="17"/>
      <c r="J38" s="20">
        <f>IF('Arkusz pomocniczy'!J33&lt;='Arkusz pomocniczy'!K$54,'Arkusz pomocniczy'!J33," ")</f>
        <v>12</v>
      </c>
      <c r="K38" s="6"/>
      <c r="L38" s="17"/>
      <c r="M38" s="20">
        <f>IF('Arkusz pomocniczy'!M33&lt;='Arkusz pomocniczy'!N$54,'Arkusz pomocniczy'!M33," ")</f>
        <v>12</v>
      </c>
      <c r="N38" s="6"/>
      <c r="O38" s="17"/>
      <c r="P38" s="20">
        <f>IF('Arkusz pomocniczy'!P33&lt;='Arkusz pomocniczy'!Q$54,'Arkusz pomocniczy'!P33," ")</f>
        <v>12</v>
      </c>
      <c r="Q38" s="6"/>
      <c r="R38" s="17"/>
      <c r="S38" s="20">
        <f>IF('Arkusz pomocniczy'!S33&lt;='Arkusz pomocniczy'!T$54,'Arkusz pomocniczy'!S33," ")</f>
        <v>12</v>
      </c>
      <c r="T38" s="6"/>
      <c r="U38" s="17"/>
      <c r="V38" s="20">
        <f>IF('Arkusz pomocniczy'!V33&lt;='Arkusz pomocniczy'!W$54,'Arkusz pomocniczy'!V33," ")</f>
        <v>12</v>
      </c>
      <c r="W38" s="6"/>
      <c r="X38" s="17"/>
      <c r="Y38" s="20">
        <f>IF('Arkusz pomocniczy'!Y33&lt;='Arkusz pomocniczy'!Z$54,'Arkusz pomocniczy'!Y33," ")</f>
        <v>12</v>
      </c>
      <c r="Z38" s="6"/>
      <c r="AA38" s="17"/>
      <c r="AB38" s="20">
        <f>IF('Arkusz pomocniczy'!AB33&lt;='Arkusz pomocniczy'!AC$54,'Arkusz pomocniczy'!AB33," ")</f>
        <v>12</v>
      </c>
      <c r="AC38" s="6"/>
      <c r="AD38" s="18"/>
      <c r="AE38" s="20">
        <f>IF('Arkusz pomocniczy'!AE33&lt;='Arkusz pomocniczy'!AF$54,'Arkusz pomocniczy'!AE33," ")</f>
        <v>12</v>
      </c>
      <c r="AF38" s="6"/>
      <c r="AG38" s="17"/>
      <c r="AH38" s="20">
        <f>IF('Arkusz pomocniczy'!AH33&lt;='Arkusz pomocniczy'!AI$54,'Arkusz pomocniczy'!AH33," ")</f>
        <v>12</v>
      </c>
      <c r="AI38" s="6"/>
    </row>
    <row r="39" spans="1:35" ht="15.75">
      <c r="A39" s="20">
        <f>IF('Arkusz pomocniczy'!A34&lt;='Arkusz pomocniczy'!B$54,'Arkusz pomocniczy'!A34," ")</f>
        <v>13</v>
      </c>
      <c r="B39" s="6"/>
      <c r="C39" s="17"/>
      <c r="D39" s="20">
        <f>IF('Arkusz pomocniczy'!D34&lt;='Arkusz pomocniczy'!E$54,'Arkusz pomocniczy'!D34," ")</f>
        <v>13</v>
      </c>
      <c r="E39" s="6"/>
      <c r="F39" s="17"/>
      <c r="G39" s="20">
        <f>IF('Arkusz pomocniczy'!G34&lt;='Arkusz pomocniczy'!H$54,'Arkusz pomocniczy'!G34," ")</f>
        <v>13</v>
      </c>
      <c r="H39" s="6"/>
      <c r="I39" s="17"/>
      <c r="J39" s="20">
        <f>IF('Arkusz pomocniczy'!J34&lt;='Arkusz pomocniczy'!K$54,'Arkusz pomocniczy'!J34," ")</f>
        <v>13</v>
      </c>
      <c r="K39" s="6"/>
      <c r="L39" s="17"/>
      <c r="M39" s="20">
        <f>IF('Arkusz pomocniczy'!M34&lt;='Arkusz pomocniczy'!N$54,'Arkusz pomocniczy'!M34," ")</f>
        <v>13</v>
      </c>
      <c r="N39" s="6"/>
      <c r="O39" s="17"/>
      <c r="P39" s="20">
        <f>IF('Arkusz pomocniczy'!P34&lt;='Arkusz pomocniczy'!Q$54,'Arkusz pomocniczy'!P34," ")</f>
        <v>13</v>
      </c>
      <c r="Q39" s="6"/>
      <c r="R39" s="17"/>
      <c r="S39" s="20">
        <f>IF('Arkusz pomocniczy'!S34&lt;='Arkusz pomocniczy'!T$54,'Arkusz pomocniczy'!S34," ")</f>
        <v>13</v>
      </c>
      <c r="T39" s="6"/>
      <c r="U39" s="17"/>
      <c r="V39" s="20">
        <f>IF('Arkusz pomocniczy'!V34&lt;='Arkusz pomocniczy'!W$54,'Arkusz pomocniczy'!V34," ")</f>
        <v>13</v>
      </c>
      <c r="W39" s="6"/>
      <c r="X39" s="17"/>
      <c r="Y39" s="20">
        <f>IF('Arkusz pomocniczy'!Y34&lt;='Arkusz pomocniczy'!Z$54,'Arkusz pomocniczy'!Y34," ")</f>
        <v>13</v>
      </c>
      <c r="Z39" s="6"/>
      <c r="AA39" s="17"/>
      <c r="AB39" s="20">
        <f>IF('Arkusz pomocniczy'!AB34&lt;='Arkusz pomocniczy'!AC$54,'Arkusz pomocniczy'!AB34," ")</f>
        <v>13</v>
      </c>
      <c r="AC39" s="6"/>
      <c r="AD39" s="18"/>
      <c r="AE39" s="20">
        <f>IF('Arkusz pomocniczy'!AE34&lt;='Arkusz pomocniczy'!AF$54,'Arkusz pomocniczy'!AE34," ")</f>
        <v>13</v>
      </c>
      <c r="AF39" s="6"/>
      <c r="AG39" s="17"/>
      <c r="AH39" s="20">
        <f>IF('Arkusz pomocniczy'!AH34&lt;='Arkusz pomocniczy'!AI$54,'Arkusz pomocniczy'!AH34," ")</f>
        <v>13</v>
      </c>
      <c r="AI39" s="6"/>
    </row>
    <row r="40" spans="1:35" ht="15.75">
      <c r="A40" s="20">
        <f>IF('Arkusz pomocniczy'!A35&lt;='Arkusz pomocniczy'!B$54,'Arkusz pomocniczy'!A35," ")</f>
        <v>14</v>
      </c>
      <c r="B40" s="6"/>
      <c r="C40" s="17"/>
      <c r="D40" s="20">
        <f>IF('Arkusz pomocniczy'!D35&lt;='Arkusz pomocniczy'!E$54,'Arkusz pomocniczy'!D35," ")</f>
        <v>14</v>
      </c>
      <c r="E40" s="6"/>
      <c r="F40" s="17"/>
      <c r="G40" s="20">
        <f>IF('Arkusz pomocniczy'!G35&lt;='Arkusz pomocniczy'!H$54,'Arkusz pomocniczy'!G35," ")</f>
        <v>14</v>
      </c>
      <c r="H40" s="6"/>
      <c r="I40" s="17"/>
      <c r="J40" s="20">
        <f>IF('Arkusz pomocniczy'!J35&lt;='Arkusz pomocniczy'!K$54,'Arkusz pomocniczy'!J35," ")</f>
        <v>14</v>
      </c>
      <c r="K40" s="6"/>
      <c r="L40" s="17"/>
      <c r="M40" s="20">
        <f>IF('Arkusz pomocniczy'!M35&lt;='Arkusz pomocniczy'!N$54,'Arkusz pomocniczy'!M35," ")</f>
        <v>14</v>
      </c>
      <c r="N40" s="6"/>
      <c r="O40" s="17"/>
      <c r="P40" s="20">
        <f>IF('Arkusz pomocniczy'!P35&lt;='Arkusz pomocniczy'!Q$54,'Arkusz pomocniczy'!P35," ")</f>
        <v>14</v>
      </c>
      <c r="Q40" s="6"/>
      <c r="R40" s="17"/>
      <c r="S40" s="20">
        <f>IF('Arkusz pomocniczy'!S35&lt;='Arkusz pomocniczy'!T$54,'Arkusz pomocniczy'!S35," ")</f>
        <v>14</v>
      </c>
      <c r="T40" s="6"/>
      <c r="U40" s="17"/>
      <c r="V40" s="20">
        <f>IF('Arkusz pomocniczy'!V35&lt;='Arkusz pomocniczy'!W$54,'Arkusz pomocniczy'!V35," ")</f>
        <v>14</v>
      </c>
      <c r="W40" s="6"/>
      <c r="X40" s="17"/>
      <c r="Y40" s="20">
        <f>IF('Arkusz pomocniczy'!Y35&lt;='Arkusz pomocniczy'!Z$54,'Arkusz pomocniczy'!Y35," ")</f>
        <v>14</v>
      </c>
      <c r="Z40" s="6"/>
      <c r="AA40" s="17"/>
      <c r="AB40" s="20">
        <f>IF('Arkusz pomocniczy'!AB35&lt;='Arkusz pomocniczy'!AC$54,'Arkusz pomocniczy'!AB35," ")</f>
        <v>14</v>
      </c>
      <c r="AC40" s="6"/>
      <c r="AD40" s="18"/>
      <c r="AE40" s="20">
        <f>IF('Arkusz pomocniczy'!AE35&lt;='Arkusz pomocniczy'!AF$54,'Arkusz pomocniczy'!AE35," ")</f>
        <v>14</v>
      </c>
      <c r="AF40" s="6"/>
      <c r="AG40" s="17"/>
      <c r="AH40" s="20">
        <f>IF('Arkusz pomocniczy'!AH35&lt;='Arkusz pomocniczy'!AI$54,'Arkusz pomocniczy'!AH35," ")</f>
        <v>14</v>
      </c>
      <c r="AI40" s="6"/>
    </row>
    <row r="41" spans="1:35" ht="15.75">
      <c r="A41" s="20">
        <f>IF('Arkusz pomocniczy'!A36&lt;='Arkusz pomocniczy'!B$54,'Arkusz pomocniczy'!A36," ")</f>
        <v>15</v>
      </c>
      <c r="B41" s="6"/>
      <c r="C41" s="17"/>
      <c r="D41" s="20">
        <f>IF('Arkusz pomocniczy'!D36&lt;='Arkusz pomocniczy'!E$54,'Arkusz pomocniczy'!D36," ")</f>
        <v>15</v>
      </c>
      <c r="E41" s="6"/>
      <c r="F41" s="17"/>
      <c r="G41" s="20">
        <f>IF('Arkusz pomocniczy'!G36&lt;='Arkusz pomocniczy'!H$54,'Arkusz pomocniczy'!G36," ")</f>
        <v>15</v>
      </c>
      <c r="H41" s="6"/>
      <c r="I41" s="17"/>
      <c r="J41" s="20">
        <f>IF('Arkusz pomocniczy'!J36&lt;='Arkusz pomocniczy'!K$54,'Arkusz pomocniczy'!J36," ")</f>
        <v>15</v>
      </c>
      <c r="K41" s="6"/>
      <c r="L41" s="17"/>
      <c r="M41" s="20">
        <f>IF('Arkusz pomocniczy'!M36&lt;='Arkusz pomocniczy'!N$54,'Arkusz pomocniczy'!M36," ")</f>
        <v>15</v>
      </c>
      <c r="N41" s="6"/>
      <c r="O41" s="17"/>
      <c r="P41" s="20">
        <f>IF('Arkusz pomocniczy'!P36&lt;='Arkusz pomocniczy'!Q$54,'Arkusz pomocniczy'!P36," ")</f>
        <v>15</v>
      </c>
      <c r="Q41" s="6"/>
      <c r="R41" s="17"/>
      <c r="S41" s="20">
        <f>IF('Arkusz pomocniczy'!S36&lt;='Arkusz pomocniczy'!T$54,'Arkusz pomocniczy'!S36," ")</f>
        <v>15</v>
      </c>
      <c r="T41" s="6"/>
      <c r="U41" s="17"/>
      <c r="V41" s="20">
        <f>IF('Arkusz pomocniczy'!V36&lt;='Arkusz pomocniczy'!W$54,'Arkusz pomocniczy'!V36," ")</f>
        <v>15</v>
      </c>
      <c r="W41" s="6"/>
      <c r="X41" s="17"/>
      <c r="Y41" s="20">
        <f>IF('Arkusz pomocniczy'!Y36&lt;='Arkusz pomocniczy'!Z$54,'Arkusz pomocniczy'!Y36," ")</f>
        <v>15</v>
      </c>
      <c r="Z41" s="6"/>
      <c r="AA41" s="17"/>
      <c r="AB41" s="20">
        <f>IF('Arkusz pomocniczy'!AB36&lt;='Arkusz pomocniczy'!AC$54,'Arkusz pomocniczy'!AB36," ")</f>
        <v>15</v>
      </c>
      <c r="AC41" s="6"/>
      <c r="AD41" s="18"/>
      <c r="AE41" s="20">
        <f>IF('Arkusz pomocniczy'!AE36&lt;='Arkusz pomocniczy'!AF$54,'Arkusz pomocniczy'!AE36," ")</f>
        <v>15</v>
      </c>
      <c r="AF41" s="6"/>
      <c r="AG41" s="17"/>
      <c r="AH41" s="20">
        <f>IF('Arkusz pomocniczy'!AH36&lt;='Arkusz pomocniczy'!AI$54,'Arkusz pomocniczy'!AH36," ")</f>
        <v>15</v>
      </c>
      <c r="AI41" s="6"/>
    </row>
    <row r="42" spans="1:35" ht="15.75">
      <c r="A42" s="20">
        <f>IF('Arkusz pomocniczy'!A37&lt;='Arkusz pomocniczy'!B$54,'Arkusz pomocniczy'!A37," ")</f>
        <v>16</v>
      </c>
      <c r="B42" s="6"/>
      <c r="C42" s="17"/>
      <c r="D42" s="20">
        <f>IF('Arkusz pomocniczy'!D37&lt;='Arkusz pomocniczy'!E$54,'Arkusz pomocniczy'!D37," ")</f>
        <v>16</v>
      </c>
      <c r="E42" s="6"/>
      <c r="F42" s="17"/>
      <c r="G42" s="20">
        <f>IF('Arkusz pomocniczy'!G37&lt;='Arkusz pomocniczy'!H$54,'Arkusz pomocniczy'!G37," ")</f>
        <v>16</v>
      </c>
      <c r="H42" s="6"/>
      <c r="I42" s="17"/>
      <c r="J42" s="20">
        <f>IF('Arkusz pomocniczy'!J37&lt;='Arkusz pomocniczy'!K$54,'Arkusz pomocniczy'!J37," ")</f>
        <v>16</v>
      </c>
      <c r="K42" s="6"/>
      <c r="L42" s="17"/>
      <c r="M42" s="20">
        <f>IF('Arkusz pomocniczy'!M37&lt;='Arkusz pomocniczy'!N$54,'Arkusz pomocniczy'!M37," ")</f>
        <v>16</v>
      </c>
      <c r="N42" s="6"/>
      <c r="O42" s="17"/>
      <c r="P42" s="20">
        <f>IF('Arkusz pomocniczy'!P37&lt;='Arkusz pomocniczy'!Q$54,'Arkusz pomocniczy'!P37," ")</f>
        <v>16</v>
      </c>
      <c r="Q42" s="6"/>
      <c r="R42" s="17"/>
      <c r="S42" s="20">
        <f>IF('Arkusz pomocniczy'!S37&lt;='Arkusz pomocniczy'!T$54,'Arkusz pomocniczy'!S37," ")</f>
        <v>16</v>
      </c>
      <c r="T42" s="6"/>
      <c r="U42" s="17"/>
      <c r="V42" s="20">
        <f>IF('Arkusz pomocniczy'!V37&lt;='Arkusz pomocniczy'!W$54,'Arkusz pomocniczy'!V37," ")</f>
        <v>16</v>
      </c>
      <c r="W42" s="6"/>
      <c r="X42" s="17"/>
      <c r="Y42" s="20">
        <f>IF('Arkusz pomocniczy'!Y37&lt;='Arkusz pomocniczy'!Z$54,'Arkusz pomocniczy'!Y37," ")</f>
        <v>16</v>
      </c>
      <c r="Z42" s="6"/>
      <c r="AA42" s="17"/>
      <c r="AB42" s="20">
        <f>IF('Arkusz pomocniczy'!AB37&lt;='Arkusz pomocniczy'!AC$54,'Arkusz pomocniczy'!AB37," ")</f>
        <v>16</v>
      </c>
      <c r="AC42" s="6"/>
      <c r="AD42" s="18"/>
      <c r="AE42" s="20">
        <f>IF('Arkusz pomocniczy'!AE37&lt;='Arkusz pomocniczy'!AF$54,'Arkusz pomocniczy'!AE37," ")</f>
        <v>16</v>
      </c>
      <c r="AF42" s="6"/>
      <c r="AG42" s="17"/>
      <c r="AH42" s="20">
        <f>IF('Arkusz pomocniczy'!AH37&lt;='Arkusz pomocniczy'!AI$54,'Arkusz pomocniczy'!AH37," ")</f>
        <v>16</v>
      </c>
      <c r="AI42" s="6"/>
    </row>
    <row r="43" spans="1:35" ht="15.75">
      <c r="A43" s="20">
        <f>IF('Arkusz pomocniczy'!A38&lt;='Arkusz pomocniczy'!B$54,'Arkusz pomocniczy'!A38," ")</f>
        <v>17</v>
      </c>
      <c r="B43" s="6"/>
      <c r="C43" s="17"/>
      <c r="D43" s="20">
        <f>IF('Arkusz pomocniczy'!D38&lt;='Arkusz pomocniczy'!E$54,'Arkusz pomocniczy'!D38," ")</f>
        <v>17</v>
      </c>
      <c r="E43" s="6"/>
      <c r="F43" s="17"/>
      <c r="G43" s="20">
        <f>IF('Arkusz pomocniczy'!G38&lt;='Arkusz pomocniczy'!H$54,'Arkusz pomocniczy'!G38," ")</f>
        <v>17</v>
      </c>
      <c r="H43" s="6"/>
      <c r="I43" s="17"/>
      <c r="J43" s="20">
        <f>IF('Arkusz pomocniczy'!J38&lt;='Arkusz pomocniczy'!K$54,'Arkusz pomocniczy'!J38," ")</f>
        <v>17</v>
      </c>
      <c r="K43" s="6"/>
      <c r="L43" s="17"/>
      <c r="M43" s="20">
        <f>IF('Arkusz pomocniczy'!M38&lt;='Arkusz pomocniczy'!N$54,'Arkusz pomocniczy'!M38," ")</f>
        <v>17</v>
      </c>
      <c r="N43" s="6"/>
      <c r="O43" s="17"/>
      <c r="P43" s="20">
        <f>IF('Arkusz pomocniczy'!P38&lt;='Arkusz pomocniczy'!Q$54,'Arkusz pomocniczy'!P38," ")</f>
        <v>17</v>
      </c>
      <c r="Q43" s="6"/>
      <c r="R43" s="17"/>
      <c r="S43" s="20">
        <f>IF('Arkusz pomocniczy'!S38&lt;='Arkusz pomocniczy'!T$54,'Arkusz pomocniczy'!S38," ")</f>
        <v>17</v>
      </c>
      <c r="T43" s="6"/>
      <c r="U43" s="17"/>
      <c r="V43" s="20">
        <f>IF('Arkusz pomocniczy'!V38&lt;='Arkusz pomocniczy'!W$54,'Arkusz pomocniczy'!V38," ")</f>
        <v>17</v>
      </c>
      <c r="W43" s="6"/>
      <c r="X43" s="17"/>
      <c r="Y43" s="20">
        <f>IF('Arkusz pomocniczy'!Y38&lt;='Arkusz pomocniczy'!Z$54,'Arkusz pomocniczy'!Y38," ")</f>
        <v>17</v>
      </c>
      <c r="Z43" s="6"/>
      <c r="AA43" s="17"/>
      <c r="AB43" s="20">
        <f>IF('Arkusz pomocniczy'!AB38&lt;='Arkusz pomocniczy'!AC$54,'Arkusz pomocniczy'!AB38," ")</f>
        <v>17</v>
      </c>
      <c r="AC43" s="6"/>
      <c r="AD43" s="18"/>
      <c r="AE43" s="20">
        <f>IF('Arkusz pomocniczy'!AE38&lt;='Arkusz pomocniczy'!AF$54,'Arkusz pomocniczy'!AE38," ")</f>
        <v>17</v>
      </c>
      <c r="AF43" s="6"/>
      <c r="AG43" s="17"/>
      <c r="AH43" s="20">
        <f>IF('Arkusz pomocniczy'!AH38&lt;='Arkusz pomocniczy'!AI$54,'Arkusz pomocniczy'!AH38," ")</f>
        <v>17</v>
      </c>
      <c r="AI43" s="6"/>
    </row>
    <row r="44" spans="1:35" ht="15.75">
      <c r="A44" s="20">
        <f>IF('Arkusz pomocniczy'!A39&lt;='Arkusz pomocniczy'!B$54,'Arkusz pomocniczy'!A39," ")</f>
        <v>18</v>
      </c>
      <c r="B44" s="6"/>
      <c r="C44" s="17"/>
      <c r="D44" s="20">
        <f>IF('Arkusz pomocniczy'!D39&lt;='Arkusz pomocniczy'!E$54,'Arkusz pomocniczy'!D39," ")</f>
        <v>18</v>
      </c>
      <c r="E44" s="6"/>
      <c r="F44" s="17"/>
      <c r="G44" s="20">
        <f>IF('Arkusz pomocniczy'!G39&lt;='Arkusz pomocniczy'!H$54,'Arkusz pomocniczy'!G39," ")</f>
        <v>18</v>
      </c>
      <c r="H44" s="6"/>
      <c r="I44" s="17"/>
      <c r="J44" s="20">
        <f>IF('Arkusz pomocniczy'!J39&lt;='Arkusz pomocniczy'!K$54,'Arkusz pomocniczy'!J39," ")</f>
        <v>18</v>
      </c>
      <c r="K44" s="6"/>
      <c r="L44" s="17"/>
      <c r="M44" s="20">
        <f>IF('Arkusz pomocniczy'!M39&lt;='Arkusz pomocniczy'!N$54,'Arkusz pomocniczy'!M39," ")</f>
        <v>18</v>
      </c>
      <c r="N44" s="6"/>
      <c r="O44" s="17"/>
      <c r="P44" s="20">
        <f>IF('Arkusz pomocniczy'!P39&lt;='Arkusz pomocniczy'!Q$54,'Arkusz pomocniczy'!P39," ")</f>
        <v>18</v>
      </c>
      <c r="Q44" s="6"/>
      <c r="R44" s="17"/>
      <c r="S44" s="20">
        <f>IF('Arkusz pomocniczy'!S39&lt;='Arkusz pomocniczy'!T$54,'Arkusz pomocniczy'!S39," ")</f>
        <v>18</v>
      </c>
      <c r="T44" s="6"/>
      <c r="U44" s="17"/>
      <c r="V44" s="20">
        <f>IF('Arkusz pomocniczy'!V39&lt;='Arkusz pomocniczy'!W$54,'Arkusz pomocniczy'!V39," ")</f>
        <v>18</v>
      </c>
      <c r="W44" s="6"/>
      <c r="X44" s="17"/>
      <c r="Y44" s="20">
        <f>IF('Arkusz pomocniczy'!Y39&lt;='Arkusz pomocniczy'!Z$54,'Arkusz pomocniczy'!Y39," ")</f>
        <v>18</v>
      </c>
      <c r="Z44" s="6"/>
      <c r="AA44" s="17"/>
      <c r="AB44" s="20">
        <f>IF('Arkusz pomocniczy'!AB39&lt;='Arkusz pomocniczy'!AC$54,'Arkusz pomocniczy'!AB39," ")</f>
        <v>18</v>
      </c>
      <c r="AC44" s="6"/>
      <c r="AD44" s="18"/>
      <c r="AE44" s="20">
        <f>IF('Arkusz pomocniczy'!AE39&lt;='Arkusz pomocniczy'!AF$54,'Arkusz pomocniczy'!AE39," ")</f>
        <v>18</v>
      </c>
      <c r="AF44" s="6"/>
      <c r="AG44" s="17"/>
      <c r="AH44" s="20">
        <f>IF('Arkusz pomocniczy'!AH39&lt;='Arkusz pomocniczy'!AI$54,'Arkusz pomocniczy'!AH39," ")</f>
        <v>18</v>
      </c>
      <c r="AI44" s="6"/>
    </row>
    <row r="45" spans="1:35" ht="15.75">
      <c r="A45" s="20">
        <f>IF('Arkusz pomocniczy'!A40&lt;='Arkusz pomocniczy'!B$54,'Arkusz pomocniczy'!A40," ")</f>
        <v>19</v>
      </c>
      <c r="B45" s="6"/>
      <c r="C45" s="17"/>
      <c r="D45" s="20">
        <f>IF('Arkusz pomocniczy'!D40&lt;='Arkusz pomocniczy'!E$54,'Arkusz pomocniczy'!D40," ")</f>
        <v>19</v>
      </c>
      <c r="E45" s="6"/>
      <c r="F45" s="17"/>
      <c r="G45" s="20">
        <f>IF('Arkusz pomocniczy'!G40&lt;='Arkusz pomocniczy'!H$54,'Arkusz pomocniczy'!G40," ")</f>
        <v>19</v>
      </c>
      <c r="H45" s="6"/>
      <c r="I45" s="17"/>
      <c r="J45" s="20">
        <f>IF('Arkusz pomocniczy'!J40&lt;='Arkusz pomocniczy'!K$54,'Arkusz pomocniczy'!J40," ")</f>
        <v>19</v>
      </c>
      <c r="K45" s="6"/>
      <c r="L45" s="17"/>
      <c r="M45" s="20">
        <f>IF('Arkusz pomocniczy'!M40&lt;='Arkusz pomocniczy'!N$54,'Arkusz pomocniczy'!M40," ")</f>
        <v>19</v>
      </c>
      <c r="N45" s="6"/>
      <c r="O45" s="17"/>
      <c r="P45" s="20">
        <f>IF('Arkusz pomocniczy'!P40&lt;='Arkusz pomocniczy'!Q$54,'Arkusz pomocniczy'!P40," ")</f>
        <v>19</v>
      </c>
      <c r="Q45" s="6"/>
      <c r="R45" s="17"/>
      <c r="S45" s="20">
        <f>IF('Arkusz pomocniczy'!S40&lt;='Arkusz pomocniczy'!T$54,'Arkusz pomocniczy'!S40," ")</f>
        <v>19</v>
      </c>
      <c r="T45" s="6"/>
      <c r="U45" s="17"/>
      <c r="V45" s="20">
        <f>IF('Arkusz pomocniczy'!V40&lt;='Arkusz pomocniczy'!W$54,'Arkusz pomocniczy'!V40," ")</f>
        <v>19</v>
      </c>
      <c r="W45" s="6"/>
      <c r="X45" s="17"/>
      <c r="Y45" s="20">
        <f>IF('Arkusz pomocniczy'!Y40&lt;='Arkusz pomocniczy'!Z$54,'Arkusz pomocniczy'!Y40," ")</f>
        <v>19</v>
      </c>
      <c r="Z45" s="6"/>
      <c r="AA45" s="17"/>
      <c r="AB45" s="20">
        <f>IF('Arkusz pomocniczy'!AB40&lt;='Arkusz pomocniczy'!AC$54,'Arkusz pomocniczy'!AB40," ")</f>
        <v>19</v>
      </c>
      <c r="AC45" s="6"/>
      <c r="AD45" s="18"/>
      <c r="AE45" s="20">
        <f>IF('Arkusz pomocniczy'!AE40&lt;='Arkusz pomocniczy'!AF$54,'Arkusz pomocniczy'!AE40," ")</f>
        <v>19</v>
      </c>
      <c r="AF45" s="6"/>
      <c r="AG45" s="17"/>
      <c r="AH45" s="20">
        <f>IF('Arkusz pomocniczy'!AH40&lt;='Arkusz pomocniczy'!AI$54,'Arkusz pomocniczy'!AH40," ")</f>
        <v>19</v>
      </c>
      <c r="AI45" s="6"/>
    </row>
    <row r="46" spans="1:35" ht="15.75">
      <c r="A46" s="20">
        <f>IF('Arkusz pomocniczy'!A41&lt;='Arkusz pomocniczy'!B$54,'Arkusz pomocniczy'!A41," ")</f>
        <v>20</v>
      </c>
      <c r="B46" s="6"/>
      <c r="C46" s="17"/>
      <c r="D46" s="20">
        <f>IF('Arkusz pomocniczy'!D41&lt;='Arkusz pomocniczy'!E$54,'Arkusz pomocniczy'!D41," ")</f>
        <v>20</v>
      </c>
      <c r="E46" s="6"/>
      <c r="F46" s="17"/>
      <c r="G46" s="20">
        <f>IF('Arkusz pomocniczy'!G41&lt;='Arkusz pomocniczy'!H$54,'Arkusz pomocniczy'!G41," ")</f>
        <v>20</v>
      </c>
      <c r="H46" s="6"/>
      <c r="I46" s="17"/>
      <c r="J46" s="20">
        <f>IF('Arkusz pomocniczy'!J41&lt;='Arkusz pomocniczy'!K$54,'Arkusz pomocniczy'!J41," ")</f>
        <v>20</v>
      </c>
      <c r="K46" s="6"/>
      <c r="L46" s="17"/>
      <c r="M46" s="20">
        <f>IF('Arkusz pomocniczy'!M41&lt;='Arkusz pomocniczy'!N$54,'Arkusz pomocniczy'!M41," ")</f>
        <v>20</v>
      </c>
      <c r="N46" s="6"/>
      <c r="O46" s="17"/>
      <c r="P46" s="20">
        <f>IF('Arkusz pomocniczy'!P41&lt;='Arkusz pomocniczy'!Q$54,'Arkusz pomocniczy'!P41," ")</f>
        <v>20</v>
      </c>
      <c r="Q46" s="6"/>
      <c r="R46" s="17"/>
      <c r="S46" s="20">
        <f>IF('Arkusz pomocniczy'!S41&lt;='Arkusz pomocniczy'!T$54,'Arkusz pomocniczy'!S41," ")</f>
        <v>20</v>
      </c>
      <c r="T46" s="6"/>
      <c r="U46" s="17"/>
      <c r="V46" s="20">
        <f>IF('Arkusz pomocniczy'!V41&lt;='Arkusz pomocniczy'!W$54,'Arkusz pomocniczy'!V41," ")</f>
        <v>20</v>
      </c>
      <c r="W46" s="6"/>
      <c r="X46" s="17"/>
      <c r="Y46" s="20">
        <f>IF('Arkusz pomocniczy'!Y41&lt;='Arkusz pomocniczy'!Z$54,'Arkusz pomocniczy'!Y41," ")</f>
        <v>20</v>
      </c>
      <c r="Z46" s="6"/>
      <c r="AA46" s="17"/>
      <c r="AB46" s="20">
        <f>IF('Arkusz pomocniczy'!AB41&lt;='Arkusz pomocniczy'!AC$54,'Arkusz pomocniczy'!AB41," ")</f>
        <v>20</v>
      </c>
      <c r="AC46" s="6"/>
      <c r="AD46" s="18"/>
      <c r="AE46" s="20">
        <f>IF('Arkusz pomocniczy'!AE41&lt;='Arkusz pomocniczy'!AF$54,'Arkusz pomocniczy'!AE41," ")</f>
        <v>20</v>
      </c>
      <c r="AF46" s="6"/>
      <c r="AG46" s="17"/>
      <c r="AH46" s="20">
        <f>IF('Arkusz pomocniczy'!AH41&lt;='Arkusz pomocniczy'!AI$54,'Arkusz pomocniczy'!AH41," ")</f>
        <v>20</v>
      </c>
      <c r="AI46" s="6"/>
    </row>
    <row r="47" spans="1:35" ht="15.75">
      <c r="A47" s="20">
        <f>IF('Arkusz pomocniczy'!A42&lt;='Arkusz pomocniczy'!B$54,'Arkusz pomocniczy'!A42," ")</f>
        <v>21</v>
      </c>
      <c r="B47" s="6"/>
      <c r="C47" s="17"/>
      <c r="D47" s="20">
        <f>IF('Arkusz pomocniczy'!D42&lt;='Arkusz pomocniczy'!E$54,'Arkusz pomocniczy'!D42," ")</f>
        <v>21</v>
      </c>
      <c r="E47" s="6"/>
      <c r="F47" s="17"/>
      <c r="G47" s="20">
        <f>IF('Arkusz pomocniczy'!G42&lt;='Arkusz pomocniczy'!H$54,'Arkusz pomocniczy'!G42," ")</f>
        <v>21</v>
      </c>
      <c r="H47" s="6"/>
      <c r="I47" s="17"/>
      <c r="J47" s="20">
        <f>IF('Arkusz pomocniczy'!J42&lt;='Arkusz pomocniczy'!K$54,'Arkusz pomocniczy'!J42," ")</f>
        <v>21</v>
      </c>
      <c r="K47" s="6"/>
      <c r="L47" s="17"/>
      <c r="M47" s="20">
        <f>IF('Arkusz pomocniczy'!M42&lt;='Arkusz pomocniczy'!N$54,'Arkusz pomocniczy'!M42," ")</f>
        <v>21</v>
      </c>
      <c r="N47" s="6"/>
      <c r="O47" s="17"/>
      <c r="P47" s="20">
        <f>IF('Arkusz pomocniczy'!P42&lt;='Arkusz pomocniczy'!Q$54,'Arkusz pomocniczy'!P42," ")</f>
        <v>21</v>
      </c>
      <c r="Q47" s="6"/>
      <c r="R47" s="17"/>
      <c r="S47" s="20">
        <f>IF('Arkusz pomocniczy'!S42&lt;='Arkusz pomocniczy'!T$54,'Arkusz pomocniczy'!S42," ")</f>
        <v>21</v>
      </c>
      <c r="T47" s="6"/>
      <c r="U47" s="17"/>
      <c r="V47" s="20">
        <f>IF('Arkusz pomocniczy'!V42&lt;='Arkusz pomocniczy'!W$54,'Arkusz pomocniczy'!V42," ")</f>
        <v>21</v>
      </c>
      <c r="W47" s="6"/>
      <c r="X47" s="17"/>
      <c r="Y47" s="20">
        <f>IF('Arkusz pomocniczy'!Y42&lt;='Arkusz pomocniczy'!Z$54,'Arkusz pomocniczy'!Y42," ")</f>
        <v>21</v>
      </c>
      <c r="Z47" s="6"/>
      <c r="AA47" s="17"/>
      <c r="AB47" s="20">
        <f>IF('Arkusz pomocniczy'!AB42&lt;='Arkusz pomocniczy'!AC$54,'Arkusz pomocniczy'!AB42," ")</f>
        <v>21</v>
      </c>
      <c r="AC47" s="6"/>
      <c r="AD47" s="18"/>
      <c r="AE47" s="20">
        <f>IF('Arkusz pomocniczy'!AE42&lt;='Arkusz pomocniczy'!AF$54,'Arkusz pomocniczy'!AE42," ")</f>
        <v>21</v>
      </c>
      <c r="AF47" s="6"/>
      <c r="AG47" s="17"/>
      <c r="AH47" s="20">
        <f>IF('Arkusz pomocniczy'!AH42&lt;='Arkusz pomocniczy'!AI$54,'Arkusz pomocniczy'!AH42," ")</f>
        <v>21</v>
      </c>
      <c r="AI47" s="6"/>
    </row>
    <row r="48" spans="1:35" ht="15.75">
      <c r="A48" s="20">
        <f>IF('Arkusz pomocniczy'!A43&lt;='Arkusz pomocniczy'!B$54,'Arkusz pomocniczy'!A43," ")</f>
        <v>22</v>
      </c>
      <c r="B48" s="6"/>
      <c r="C48" s="17"/>
      <c r="D48" s="20">
        <f>IF('Arkusz pomocniczy'!D43&lt;='Arkusz pomocniczy'!E$54,'Arkusz pomocniczy'!D43," ")</f>
        <v>22</v>
      </c>
      <c r="E48" s="6"/>
      <c r="F48" s="17"/>
      <c r="G48" s="20">
        <f>IF('Arkusz pomocniczy'!G43&lt;='Arkusz pomocniczy'!H$54,'Arkusz pomocniczy'!G43," ")</f>
        <v>22</v>
      </c>
      <c r="H48" s="6"/>
      <c r="I48" s="17"/>
      <c r="J48" s="20">
        <f>IF('Arkusz pomocniczy'!J43&lt;='Arkusz pomocniczy'!K$54,'Arkusz pomocniczy'!J43," ")</f>
        <v>22</v>
      </c>
      <c r="K48" s="6"/>
      <c r="L48" s="17"/>
      <c r="M48" s="20">
        <f>IF('Arkusz pomocniczy'!M43&lt;='Arkusz pomocniczy'!N$54,'Arkusz pomocniczy'!M43," ")</f>
        <v>22</v>
      </c>
      <c r="N48" s="6"/>
      <c r="O48" s="17"/>
      <c r="P48" s="20">
        <f>IF('Arkusz pomocniczy'!P43&lt;='Arkusz pomocniczy'!Q$54,'Arkusz pomocniczy'!P43," ")</f>
        <v>22</v>
      </c>
      <c r="Q48" s="6"/>
      <c r="R48" s="17"/>
      <c r="S48" s="20">
        <f>IF('Arkusz pomocniczy'!S43&lt;='Arkusz pomocniczy'!T$54,'Arkusz pomocniczy'!S43," ")</f>
        <v>22</v>
      </c>
      <c r="T48" s="6"/>
      <c r="U48" s="17"/>
      <c r="V48" s="20">
        <f>IF('Arkusz pomocniczy'!V43&lt;='Arkusz pomocniczy'!W$54,'Arkusz pomocniczy'!V43," ")</f>
        <v>22</v>
      </c>
      <c r="W48" s="6"/>
      <c r="X48" s="17"/>
      <c r="Y48" s="20">
        <f>IF('Arkusz pomocniczy'!Y43&lt;='Arkusz pomocniczy'!Z$54,'Arkusz pomocniczy'!Y43," ")</f>
        <v>22</v>
      </c>
      <c r="Z48" s="6"/>
      <c r="AA48" s="17"/>
      <c r="AB48" s="20">
        <f>IF('Arkusz pomocniczy'!AB43&lt;='Arkusz pomocniczy'!AC$54,'Arkusz pomocniczy'!AB43," ")</f>
        <v>22</v>
      </c>
      <c r="AC48" s="6"/>
      <c r="AD48" s="18"/>
      <c r="AE48" s="20">
        <f>IF('Arkusz pomocniczy'!AE43&lt;='Arkusz pomocniczy'!AF$54,'Arkusz pomocniczy'!AE43," ")</f>
        <v>22</v>
      </c>
      <c r="AF48" s="6"/>
      <c r="AG48" s="17"/>
      <c r="AH48" s="20">
        <f>IF('Arkusz pomocniczy'!AH43&lt;='Arkusz pomocniczy'!AI$54,'Arkusz pomocniczy'!AH43," ")</f>
        <v>22</v>
      </c>
      <c r="AI48" s="6"/>
    </row>
    <row r="49" spans="1:35" ht="15.75">
      <c r="A49" s="20">
        <f>IF('Arkusz pomocniczy'!A44&lt;='Arkusz pomocniczy'!B$54,'Arkusz pomocniczy'!A44," ")</f>
        <v>23</v>
      </c>
      <c r="B49" s="6"/>
      <c r="C49" s="17"/>
      <c r="D49" s="20">
        <f>IF('Arkusz pomocniczy'!D44&lt;='Arkusz pomocniczy'!E$54,'Arkusz pomocniczy'!D44," ")</f>
        <v>23</v>
      </c>
      <c r="E49" s="6"/>
      <c r="F49" s="17"/>
      <c r="G49" s="20">
        <f>IF('Arkusz pomocniczy'!G44&lt;='Arkusz pomocniczy'!H$54,'Arkusz pomocniczy'!G44," ")</f>
        <v>23</v>
      </c>
      <c r="H49" s="6"/>
      <c r="I49" s="17"/>
      <c r="J49" s="20">
        <f>IF('Arkusz pomocniczy'!J44&lt;='Arkusz pomocniczy'!K$54,'Arkusz pomocniczy'!J44," ")</f>
        <v>23</v>
      </c>
      <c r="K49" s="6"/>
      <c r="L49" s="17"/>
      <c r="M49" s="20">
        <f>IF('Arkusz pomocniczy'!M44&lt;='Arkusz pomocniczy'!N$54,'Arkusz pomocniczy'!M44," ")</f>
        <v>23</v>
      </c>
      <c r="N49" s="6"/>
      <c r="O49" s="17"/>
      <c r="P49" s="20">
        <f>IF('Arkusz pomocniczy'!P44&lt;='Arkusz pomocniczy'!Q$54,'Arkusz pomocniczy'!P44," ")</f>
        <v>23</v>
      </c>
      <c r="Q49" s="6"/>
      <c r="R49" s="17"/>
      <c r="S49" s="20">
        <f>IF('Arkusz pomocniczy'!S44&lt;='Arkusz pomocniczy'!T$54,'Arkusz pomocniczy'!S44," ")</f>
        <v>23</v>
      </c>
      <c r="T49" s="6"/>
      <c r="U49" s="17"/>
      <c r="V49" s="20">
        <f>IF('Arkusz pomocniczy'!V44&lt;='Arkusz pomocniczy'!W$54,'Arkusz pomocniczy'!V44," ")</f>
        <v>23</v>
      </c>
      <c r="W49" s="6"/>
      <c r="X49" s="17"/>
      <c r="Y49" s="20">
        <f>IF('Arkusz pomocniczy'!Y44&lt;='Arkusz pomocniczy'!Z$54,'Arkusz pomocniczy'!Y44," ")</f>
        <v>23</v>
      </c>
      <c r="Z49" s="6"/>
      <c r="AA49" s="17"/>
      <c r="AB49" s="20">
        <f>IF('Arkusz pomocniczy'!AB44&lt;='Arkusz pomocniczy'!AC$54,'Arkusz pomocniczy'!AB44," ")</f>
        <v>23</v>
      </c>
      <c r="AC49" s="6"/>
      <c r="AD49" s="18"/>
      <c r="AE49" s="20">
        <f>IF('Arkusz pomocniczy'!AE44&lt;='Arkusz pomocniczy'!AF$54,'Arkusz pomocniczy'!AE44," ")</f>
        <v>23</v>
      </c>
      <c r="AF49" s="6"/>
      <c r="AG49" s="17"/>
      <c r="AH49" s="20">
        <f>IF('Arkusz pomocniczy'!AH44&lt;='Arkusz pomocniczy'!AI$54,'Arkusz pomocniczy'!AH44," ")</f>
        <v>23</v>
      </c>
      <c r="AI49" s="6"/>
    </row>
    <row r="50" spans="1:35" ht="15.75">
      <c r="A50" s="20">
        <f>IF('Arkusz pomocniczy'!A45&lt;='Arkusz pomocniczy'!B$54,'Arkusz pomocniczy'!A45," ")</f>
        <v>24</v>
      </c>
      <c r="B50" s="6"/>
      <c r="C50" s="17"/>
      <c r="D50" s="20">
        <f>IF('Arkusz pomocniczy'!D45&lt;='Arkusz pomocniczy'!E$54,'Arkusz pomocniczy'!D45," ")</f>
        <v>24</v>
      </c>
      <c r="E50" s="6"/>
      <c r="F50" s="17"/>
      <c r="G50" s="20">
        <f>IF('Arkusz pomocniczy'!G45&lt;='Arkusz pomocniczy'!H$54,'Arkusz pomocniczy'!G45," ")</f>
        <v>24</v>
      </c>
      <c r="H50" s="6"/>
      <c r="I50" s="17"/>
      <c r="J50" s="20">
        <f>IF('Arkusz pomocniczy'!J45&lt;='Arkusz pomocniczy'!K$54,'Arkusz pomocniczy'!J45," ")</f>
        <v>24</v>
      </c>
      <c r="K50" s="6"/>
      <c r="L50" s="17"/>
      <c r="M50" s="20">
        <f>IF('Arkusz pomocniczy'!M45&lt;='Arkusz pomocniczy'!N$54,'Arkusz pomocniczy'!M45," ")</f>
        <v>24</v>
      </c>
      <c r="N50" s="6"/>
      <c r="O50" s="17"/>
      <c r="P50" s="20">
        <f>IF('Arkusz pomocniczy'!P45&lt;='Arkusz pomocniczy'!Q$54,'Arkusz pomocniczy'!P45," ")</f>
        <v>24</v>
      </c>
      <c r="Q50" s="6"/>
      <c r="R50" s="17"/>
      <c r="S50" s="20">
        <f>IF('Arkusz pomocniczy'!S45&lt;='Arkusz pomocniczy'!T$54,'Arkusz pomocniczy'!S45," ")</f>
        <v>24</v>
      </c>
      <c r="T50" s="6"/>
      <c r="U50" s="17"/>
      <c r="V50" s="20">
        <f>IF('Arkusz pomocniczy'!V45&lt;='Arkusz pomocniczy'!W$54,'Arkusz pomocniczy'!V45," ")</f>
        <v>24</v>
      </c>
      <c r="W50" s="6"/>
      <c r="X50" s="17"/>
      <c r="Y50" s="20">
        <f>IF('Arkusz pomocniczy'!Y45&lt;='Arkusz pomocniczy'!Z$54,'Arkusz pomocniczy'!Y45," ")</f>
        <v>24</v>
      </c>
      <c r="Z50" s="6"/>
      <c r="AA50" s="17"/>
      <c r="AB50" s="20">
        <f>IF('Arkusz pomocniczy'!AB45&lt;='Arkusz pomocniczy'!AC$54,'Arkusz pomocniczy'!AB45," ")</f>
        <v>24</v>
      </c>
      <c r="AC50" s="6"/>
      <c r="AD50" s="18"/>
      <c r="AE50" s="20">
        <f>IF('Arkusz pomocniczy'!AE45&lt;='Arkusz pomocniczy'!AF$54,'Arkusz pomocniczy'!AE45," ")</f>
        <v>24</v>
      </c>
      <c r="AF50" s="6"/>
      <c r="AG50" s="17"/>
      <c r="AH50" s="20">
        <f>IF('Arkusz pomocniczy'!AH45&lt;='Arkusz pomocniczy'!AI$54,'Arkusz pomocniczy'!AH45," ")</f>
        <v>24</v>
      </c>
      <c r="AI50" s="6"/>
    </row>
    <row r="51" spans="1:35" ht="15.75">
      <c r="A51" s="20">
        <f>IF('Arkusz pomocniczy'!A46&lt;='Arkusz pomocniczy'!B$54,'Arkusz pomocniczy'!A46," ")</f>
        <v>25</v>
      </c>
      <c r="B51" s="6"/>
      <c r="C51" s="17"/>
      <c r="D51" s="20">
        <f>IF('Arkusz pomocniczy'!D46&lt;='Arkusz pomocniczy'!E$54,'Arkusz pomocniczy'!D46," ")</f>
        <v>25</v>
      </c>
      <c r="E51" s="6"/>
      <c r="F51" s="17"/>
      <c r="G51" s="20">
        <f>IF('Arkusz pomocniczy'!G46&lt;='Arkusz pomocniczy'!H$54,'Arkusz pomocniczy'!G46," ")</f>
        <v>25</v>
      </c>
      <c r="H51" s="6"/>
      <c r="I51" s="17"/>
      <c r="J51" s="20">
        <f>IF('Arkusz pomocniczy'!J46&lt;='Arkusz pomocniczy'!K$54,'Arkusz pomocniczy'!J46," ")</f>
        <v>25</v>
      </c>
      <c r="K51" s="6"/>
      <c r="L51" s="17"/>
      <c r="M51" s="20">
        <f>IF('Arkusz pomocniczy'!M46&lt;='Arkusz pomocniczy'!N$54,'Arkusz pomocniczy'!M46," ")</f>
        <v>25</v>
      </c>
      <c r="N51" s="6"/>
      <c r="O51" s="17"/>
      <c r="P51" s="20">
        <f>IF('Arkusz pomocniczy'!P46&lt;='Arkusz pomocniczy'!Q$54,'Arkusz pomocniczy'!P46," ")</f>
        <v>25</v>
      </c>
      <c r="Q51" s="6"/>
      <c r="R51" s="17"/>
      <c r="S51" s="20">
        <f>IF('Arkusz pomocniczy'!S46&lt;='Arkusz pomocniczy'!T$54,'Arkusz pomocniczy'!S46," ")</f>
        <v>25</v>
      </c>
      <c r="T51" s="6"/>
      <c r="U51" s="17"/>
      <c r="V51" s="20">
        <f>IF('Arkusz pomocniczy'!V46&lt;='Arkusz pomocniczy'!W$54,'Arkusz pomocniczy'!V46," ")</f>
        <v>25</v>
      </c>
      <c r="W51" s="6"/>
      <c r="X51" s="17"/>
      <c r="Y51" s="20">
        <f>IF('Arkusz pomocniczy'!Y46&lt;='Arkusz pomocniczy'!Z$54,'Arkusz pomocniczy'!Y46," ")</f>
        <v>25</v>
      </c>
      <c r="Z51" s="6"/>
      <c r="AA51" s="17"/>
      <c r="AB51" s="20">
        <f>IF('Arkusz pomocniczy'!AB46&lt;='Arkusz pomocniczy'!AC$54,'Arkusz pomocniczy'!AB46," ")</f>
        <v>25</v>
      </c>
      <c r="AC51" s="6"/>
      <c r="AD51" s="18"/>
      <c r="AE51" s="20">
        <f>IF('Arkusz pomocniczy'!AE46&lt;='Arkusz pomocniczy'!AF$54,'Arkusz pomocniczy'!AE46," ")</f>
        <v>25</v>
      </c>
      <c r="AF51" s="6"/>
      <c r="AG51" s="17"/>
      <c r="AH51" s="20">
        <f>IF('Arkusz pomocniczy'!AH46&lt;='Arkusz pomocniczy'!AI$54,'Arkusz pomocniczy'!AH46," ")</f>
        <v>25</v>
      </c>
      <c r="AI51" s="6"/>
    </row>
    <row r="52" spans="1:35" ht="15.75">
      <c r="A52" s="20">
        <f>IF('Arkusz pomocniczy'!A47&lt;='Arkusz pomocniczy'!B$54,'Arkusz pomocniczy'!A47," ")</f>
        <v>26</v>
      </c>
      <c r="B52" s="6"/>
      <c r="C52" s="17"/>
      <c r="D52" s="20">
        <f>IF('Arkusz pomocniczy'!D47&lt;='Arkusz pomocniczy'!E$54,'Arkusz pomocniczy'!D47," ")</f>
        <v>26</v>
      </c>
      <c r="E52" s="6"/>
      <c r="F52" s="17"/>
      <c r="G52" s="20">
        <f>IF('Arkusz pomocniczy'!G47&lt;='Arkusz pomocniczy'!H$54,'Arkusz pomocniczy'!G47," ")</f>
        <v>26</v>
      </c>
      <c r="H52" s="6"/>
      <c r="I52" s="17"/>
      <c r="J52" s="20">
        <f>IF('Arkusz pomocniczy'!J47&lt;='Arkusz pomocniczy'!K$54,'Arkusz pomocniczy'!J47," ")</f>
        <v>26</v>
      </c>
      <c r="K52" s="6"/>
      <c r="L52" s="17"/>
      <c r="M52" s="20">
        <f>IF('Arkusz pomocniczy'!M47&lt;='Arkusz pomocniczy'!N$54,'Arkusz pomocniczy'!M47," ")</f>
        <v>26</v>
      </c>
      <c r="N52" s="6"/>
      <c r="O52" s="17"/>
      <c r="P52" s="20">
        <f>IF('Arkusz pomocniczy'!P47&lt;='Arkusz pomocniczy'!Q$54,'Arkusz pomocniczy'!P47," ")</f>
        <v>26</v>
      </c>
      <c r="Q52" s="6"/>
      <c r="R52" s="17"/>
      <c r="S52" s="20">
        <f>IF('Arkusz pomocniczy'!S47&lt;='Arkusz pomocniczy'!T$54,'Arkusz pomocniczy'!S47," ")</f>
        <v>26</v>
      </c>
      <c r="T52" s="6"/>
      <c r="U52" s="17"/>
      <c r="V52" s="20">
        <f>IF('Arkusz pomocniczy'!V47&lt;='Arkusz pomocniczy'!W$54,'Arkusz pomocniczy'!V47," ")</f>
        <v>26</v>
      </c>
      <c r="W52" s="6"/>
      <c r="X52" s="17"/>
      <c r="Y52" s="20">
        <f>IF('Arkusz pomocniczy'!Y47&lt;='Arkusz pomocniczy'!Z$54,'Arkusz pomocniczy'!Y47," ")</f>
        <v>26</v>
      </c>
      <c r="Z52" s="6"/>
      <c r="AA52" s="17"/>
      <c r="AB52" s="20">
        <f>IF('Arkusz pomocniczy'!AB47&lt;='Arkusz pomocniczy'!AC$54,'Arkusz pomocniczy'!AB47," ")</f>
        <v>26</v>
      </c>
      <c r="AC52" s="6"/>
      <c r="AD52" s="18"/>
      <c r="AE52" s="20">
        <f>IF('Arkusz pomocniczy'!AE47&lt;='Arkusz pomocniczy'!AF$54,'Arkusz pomocniczy'!AE47," ")</f>
        <v>26</v>
      </c>
      <c r="AF52" s="6"/>
      <c r="AG52" s="17"/>
      <c r="AH52" s="20">
        <f>IF('Arkusz pomocniczy'!AH47&lt;='Arkusz pomocniczy'!AI$54,'Arkusz pomocniczy'!AH47," ")</f>
        <v>26</v>
      </c>
      <c r="AI52" s="6"/>
    </row>
    <row r="53" spans="1:35" ht="15.75">
      <c r="A53" s="20">
        <f>IF('Arkusz pomocniczy'!A48&lt;='Arkusz pomocniczy'!B$54,'Arkusz pomocniczy'!A48," ")</f>
        <v>27</v>
      </c>
      <c r="B53" s="6"/>
      <c r="C53" s="17"/>
      <c r="D53" s="20">
        <f>IF('Arkusz pomocniczy'!D48&lt;='Arkusz pomocniczy'!E$54,'Arkusz pomocniczy'!D48," ")</f>
        <v>27</v>
      </c>
      <c r="E53" s="6"/>
      <c r="F53" s="17"/>
      <c r="G53" s="20">
        <f>IF('Arkusz pomocniczy'!G48&lt;='Arkusz pomocniczy'!H$54,'Arkusz pomocniczy'!G48," ")</f>
        <v>27</v>
      </c>
      <c r="H53" s="6"/>
      <c r="I53" s="17"/>
      <c r="J53" s="20">
        <f>IF('Arkusz pomocniczy'!J48&lt;='Arkusz pomocniczy'!K$54,'Arkusz pomocniczy'!J48," ")</f>
        <v>27</v>
      </c>
      <c r="K53" s="6"/>
      <c r="L53" s="17"/>
      <c r="M53" s="20">
        <f>IF('Arkusz pomocniczy'!M48&lt;='Arkusz pomocniczy'!N$54,'Arkusz pomocniczy'!M48," ")</f>
        <v>27</v>
      </c>
      <c r="N53" s="6"/>
      <c r="O53" s="17"/>
      <c r="P53" s="20">
        <f>IF('Arkusz pomocniczy'!P48&lt;='Arkusz pomocniczy'!Q$54,'Arkusz pomocniczy'!P48," ")</f>
        <v>27</v>
      </c>
      <c r="Q53" s="6"/>
      <c r="R53" s="17"/>
      <c r="S53" s="20">
        <f>IF('Arkusz pomocniczy'!S48&lt;='Arkusz pomocniczy'!T$54,'Arkusz pomocniczy'!S48," ")</f>
        <v>27</v>
      </c>
      <c r="T53" s="6"/>
      <c r="U53" s="17"/>
      <c r="V53" s="20">
        <f>IF('Arkusz pomocniczy'!V48&lt;='Arkusz pomocniczy'!W$54,'Arkusz pomocniczy'!V48," ")</f>
        <v>27</v>
      </c>
      <c r="W53" s="6"/>
      <c r="X53" s="17"/>
      <c r="Y53" s="20">
        <f>IF('Arkusz pomocniczy'!Y48&lt;='Arkusz pomocniczy'!Z$54,'Arkusz pomocniczy'!Y48," ")</f>
        <v>27</v>
      </c>
      <c r="Z53" s="6"/>
      <c r="AA53" s="17"/>
      <c r="AB53" s="20">
        <f>IF('Arkusz pomocniczy'!AB48&lt;='Arkusz pomocniczy'!AC$54,'Arkusz pomocniczy'!AB48," ")</f>
        <v>27</v>
      </c>
      <c r="AC53" s="6"/>
      <c r="AD53" s="18"/>
      <c r="AE53" s="20">
        <f>IF('Arkusz pomocniczy'!AE48&lt;='Arkusz pomocniczy'!AF$54,'Arkusz pomocniczy'!AE48," ")</f>
        <v>27</v>
      </c>
      <c r="AF53" s="6"/>
      <c r="AG53" s="17"/>
      <c r="AH53" s="20">
        <f>IF('Arkusz pomocniczy'!AH48&lt;='Arkusz pomocniczy'!AI$54,'Arkusz pomocniczy'!AH48," ")</f>
        <v>27</v>
      </c>
      <c r="AI53" s="6"/>
    </row>
    <row r="54" spans="1:35" ht="15.75">
      <c r="A54" s="20">
        <f>IF('Arkusz pomocniczy'!A49&lt;='Arkusz pomocniczy'!B$54,'Arkusz pomocniczy'!A49," ")</f>
        <v>28</v>
      </c>
      <c r="B54" s="6"/>
      <c r="C54" s="17"/>
      <c r="D54" s="20">
        <f>IF('Arkusz pomocniczy'!D49&lt;='Arkusz pomocniczy'!E$54,'Arkusz pomocniczy'!D49," ")</f>
        <v>28</v>
      </c>
      <c r="E54" s="6"/>
      <c r="F54" s="17"/>
      <c r="G54" s="20">
        <f>IF('Arkusz pomocniczy'!G49&lt;='Arkusz pomocniczy'!H$54,'Arkusz pomocniczy'!G49," ")</f>
        <v>28</v>
      </c>
      <c r="H54" s="6"/>
      <c r="I54" s="17"/>
      <c r="J54" s="20">
        <f>IF('Arkusz pomocniczy'!J49&lt;='Arkusz pomocniczy'!K$54,'Arkusz pomocniczy'!J49," ")</f>
        <v>28</v>
      </c>
      <c r="K54" s="6"/>
      <c r="L54" s="17"/>
      <c r="M54" s="20">
        <f>IF('Arkusz pomocniczy'!M49&lt;='Arkusz pomocniczy'!N$54,'Arkusz pomocniczy'!M49," ")</f>
        <v>28</v>
      </c>
      <c r="N54" s="6"/>
      <c r="O54" s="17"/>
      <c r="P54" s="20">
        <f>IF('Arkusz pomocniczy'!P49&lt;='Arkusz pomocniczy'!Q$54,'Arkusz pomocniczy'!P49," ")</f>
        <v>28</v>
      </c>
      <c r="Q54" s="6"/>
      <c r="R54" s="17"/>
      <c r="S54" s="20">
        <f>IF('Arkusz pomocniczy'!S49&lt;='Arkusz pomocniczy'!T$54,'Arkusz pomocniczy'!S49," ")</f>
        <v>28</v>
      </c>
      <c r="T54" s="6"/>
      <c r="U54" s="17"/>
      <c r="V54" s="20">
        <f>IF('Arkusz pomocniczy'!V49&lt;='Arkusz pomocniczy'!W$54,'Arkusz pomocniczy'!V49," ")</f>
        <v>28</v>
      </c>
      <c r="W54" s="6"/>
      <c r="X54" s="17"/>
      <c r="Y54" s="20">
        <f>IF('Arkusz pomocniczy'!Y49&lt;='Arkusz pomocniczy'!Z$54,'Arkusz pomocniczy'!Y49," ")</f>
        <v>28</v>
      </c>
      <c r="Z54" s="6"/>
      <c r="AA54" s="17"/>
      <c r="AB54" s="20">
        <f>IF('Arkusz pomocniczy'!AB49&lt;='Arkusz pomocniczy'!AC$54,'Arkusz pomocniczy'!AB49," ")</f>
        <v>28</v>
      </c>
      <c r="AC54" s="6"/>
      <c r="AD54" s="18"/>
      <c r="AE54" s="20">
        <f>IF('Arkusz pomocniczy'!AE49&lt;='Arkusz pomocniczy'!AF$54,'Arkusz pomocniczy'!AE49," ")</f>
        <v>28</v>
      </c>
      <c r="AF54" s="6"/>
      <c r="AG54" s="17"/>
      <c r="AH54" s="20">
        <f>IF('Arkusz pomocniczy'!AH49&lt;='Arkusz pomocniczy'!AI$54,'Arkusz pomocniczy'!AH49," ")</f>
        <v>28</v>
      </c>
      <c r="AI54" s="6"/>
    </row>
    <row r="55" spans="1:35" ht="15.75">
      <c r="A55" s="20">
        <f>IF('Arkusz pomocniczy'!A50&lt;='Arkusz pomocniczy'!B$54,'Arkusz pomocniczy'!A50," ")</f>
        <v>29</v>
      </c>
      <c r="B55" s="6"/>
      <c r="C55" s="17"/>
      <c r="D55" s="20" t="str">
        <f>IF('Arkusz pomocniczy'!D50&lt;='Arkusz pomocniczy'!E$54,'Arkusz pomocniczy'!D50," ")</f>
        <v> </v>
      </c>
      <c r="E55" s="6"/>
      <c r="F55" s="17"/>
      <c r="G55" s="20">
        <f>IF('Arkusz pomocniczy'!G50&lt;='Arkusz pomocniczy'!H$54,'Arkusz pomocniczy'!G50," ")</f>
        <v>29</v>
      </c>
      <c r="H55" s="6"/>
      <c r="I55" s="17"/>
      <c r="J55" s="20">
        <f>IF('Arkusz pomocniczy'!J50&lt;='Arkusz pomocniczy'!K$54,'Arkusz pomocniczy'!J50," ")</f>
        <v>29</v>
      </c>
      <c r="K55" s="6"/>
      <c r="L55" s="17"/>
      <c r="M55" s="20">
        <f>IF('Arkusz pomocniczy'!M50&lt;='Arkusz pomocniczy'!N$54,'Arkusz pomocniczy'!M50," ")</f>
        <v>29</v>
      </c>
      <c r="N55" s="6"/>
      <c r="O55" s="17"/>
      <c r="P55" s="20">
        <f>IF('Arkusz pomocniczy'!P50&lt;='Arkusz pomocniczy'!Q$54,'Arkusz pomocniczy'!P50," ")</f>
        <v>29</v>
      </c>
      <c r="Q55" s="6"/>
      <c r="R55" s="17"/>
      <c r="S55" s="20">
        <f>IF('Arkusz pomocniczy'!S50&lt;='Arkusz pomocniczy'!T$54,'Arkusz pomocniczy'!S50," ")</f>
        <v>29</v>
      </c>
      <c r="T55" s="6"/>
      <c r="U55" s="17"/>
      <c r="V55" s="20">
        <f>IF('Arkusz pomocniczy'!V50&lt;='Arkusz pomocniczy'!W$54,'Arkusz pomocniczy'!V50," ")</f>
        <v>29</v>
      </c>
      <c r="W55" s="6"/>
      <c r="X55" s="17"/>
      <c r="Y55" s="20">
        <f>IF('Arkusz pomocniczy'!Y50&lt;='Arkusz pomocniczy'!Z$54,'Arkusz pomocniczy'!Y50," ")</f>
        <v>29</v>
      </c>
      <c r="Z55" s="6"/>
      <c r="AA55" s="17"/>
      <c r="AB55" s="20">
        <f>IF('Arkusz pomocniczy'!AB50&lt;='Arkusz pomocniczy'!AC$54,'Arkusz pomocniczy'!AB50," ")</f>
        <v>29</v>
      </c>
      <c r="AC55" s="6"/>
      <c r="AD55" s="18"/>
      <c r="AE55" s="20">
        <f>IF('Arkusz pomocniczy'!AE50&lt;='Arkusz pomocniczy'!AF$54,'Arkusz pomocniczy'!AE50," ")</f>
        <v>29</v>
      </c>
      <c r="AF55" s="6"/>
      <c r="AG55" s="17"/>
      <c r="AH55" s="20">
        <f>IF('Arkusz pomocniczy'!AH50&lt;='Arkusz pomocniczy'!AI$54,'Arkusz pomocniczy'!AH50," ")</f>
        <v>29</v>
      </c>
      <c r="AI55" s="6"/>
    </row>
    <row r="56" spans="1:35" ht="15.75">
      <c r="A56" s="20">
        <f>IF('Arkusz pomocniczy'!A51&lt;='Arkusz pomocniczy'!B$54,'Arkusz pomocniczy'!A51," ")</f>
        <v>30</v>
      </c>
      <c r="B56" s="6"/>
      <c r="C56" s="17"/>
      <c r="D56" s="20" t="str">
        <f>IF('Arkusz pomocniczy'!D51&lt;='Arkusz pomocniczy'!E$54,'Arkusz pomocniczy'!D51," ")</f>
        <v> </v>
      </c>
      <c r="E56" s="6"/>
      <c r="F56" s="17"/>
      <c r="G56" s="20">
        <f>IF('Arkusz pomocniczy'!G51&lt;='Arkusz pomocniczy'!H$54,'Arkusz pomocniczy'!G51," ")</f>
        <v>30</v>
      </c>
      <c r="H56" s="6"/>
      <c r="I56" s="17"/>
      <c r="J56" s="20">
        <f>IF('Arkusz pomocniczy'!J51&lt;='Arkusz pomocniczy'!K$54,'Arkusz pomocniczy'!J51," ")</f>
        <v>30</v>
      </c>
      <c r="K56" s="6"/>
      <c r="L56" s="17"/>
      <c r="M56" s="20">
        <f>IF('Arkusz pomocniczy'!M51&lt;='Arkusz pomocniczy'!N$54,'Arkusz pomocniczy'!M51," ")</f>
        <v>30</v>
      </c>
      <c r="N56" s="6"/>
      <c r="O56" s="17"/>
      <c r="P56" s="20">
        <f>IF('Arkusz pomocniczy'!P51&lt;='Arkusz pomocniczy'!Q$54,'Arkusz pomocniczy'!P51," ")</f>
        <v>30</v>
      </c>
      <c r="Q56" s="6"/>
      <c r="R56" s="17"/>
      <c r="S56" s="20">
        <f>IF('Arkusz pomocniczy'!S51&lt;='Arkusz pomocniczy'!T$54,'Arkusz pomocniczy'!S51," ")</f>
        <v>30</v>
      </c>
      <c r="T56" s="6"/>
      <c r="U56" s="17"/>
      <c r="V56" s="20">
        <f>IF('Arkusz pomocniczy'!V51&lt;='Arkusz pomocniczy'!W$54,'Arkusz pomocniczy'!V51," ")</f>
        <v>30</v>
      </c>
      <c r="W56" s="6"/>
      <c r="X56" s="17"/>
      <c r="Y56" s="20">
        <f>IF('Arkusz pomocniczy'!Y51&lt;='Arkusz pomocniczy'!Z$54,'Arkusz pomocniczy'!Y51," ")</f>
        <v>30</v>
      </c>
      <c r="Z56" s="6"/>
      <c r="AA56" s="17"/>
      <c r="AB56" s="20">
        <f>IF('Arkusz pomocniczy'!AB51&lt;='Arkusz pomocniczy'!AC$54,'Arkusz pomocniczy'!AB51," ")</f>
        <v>30</v>
      </c>
      <c r="AC56" s="6"/>
      <c r="AD56" s="18"/>
      <c r="AE56" s="20">
        <f>IF('Arkusz pomocniczy'!AE51&lt;='Arkusz pomocniczy'!AF$54,'Arkusz pomocniczy'!AE51," ")</f>
        <v>30</v>
      </c>
      <c r="AF56" s="6"/>
      <c r="AG56" s="17"/>
      <c r="AH56" s="20">
        <f>IF('Arkusz pomocniczy'!AH51&lt;='Arkusz pomocniczy'!AI$54,'Arkusz pomocniczy'!AH51," ")</f>
        <v>30</v>
      </c>
      <c r="AI56" s="6"/>
    </row>
    <row r="57" spans="1:35" ht="16.5" thickBot="1">
      <c r="A57" s="20">
        <f>IF('Arkusz pomocniczy'!A52&lt;='Arkusz pomocniczy'!B$54,'Arkusz pomocniczy'!A52," ")</f>
        <v>31</v>
      </c>
      <c r="B57" s="6"/>
      <c r="C57" s="17"/>
      <c r="D57" s="20" t="str">
        <f>IF('Arkusz pomocniczy'!D52&lt;='Arkusz pomocniczy'!E$54,'Arkusz pomocniczy'!D52," ")</f>
        <v> </v>
      </c>
      <c r="E57" s="6"/>
      <c r="F57" s="17"/>
      <c r="G57" s="20">
        <f>IF('Arkusz pomocniczy'!G52&lt;='Arkusz pomocniczy'!H$54,'Arkusz pomocniczy'!G52," ")</f>
        <v>31</v>
      </c>
      <c r="H57" s="6"/>
      <c r="I57" s="17"/>
      <c r="J57" s="20">
        <f>IF('Arkusz pomocniczy'!J52&lt;='Arkusz pomocniczy'!K$54,'Arkusz pomocniczy'!J52," ")</f>
        <v>31</v>
      </c>
      <c r="K57" s="6"/>
      <c r="L57" s="17"/>
      <c r="M57" s="20" t="str">
        <f>IF('Arkusz pomocniczy'!M52&lt;='Arkusz pomocniczy'!N$54,'Arkusz pomocniczy'!M52," ")</f>
        <v> </v>
      </c>
      <c r="N57" s="6"/>
      <c r="O57" s="17"/>
      <c r="P57" s="20">
        <f>IF('Arkusz pomocniczy'!P52&lt;='Arkusz pomocniczy'!Q$54,'Arkusz pomocniczy'!P52," ")</f>
        <v>31</v>
      </c>
      <c r="Q57" s="6"/>
      <c r="R57" s="17"/>
      <c r="S57" s="20" t="str">
        <f>IF('Arkusz pomocniczy'!S52&lt;='Arkusz pomocniczy'!T$54,'Arkusz pomocniczy'!S52," ")</f>
        <v> </v>
      </c>
      <c r="T57" s="6"/>
      <c r="U57" s="17"/>
      <c r="V57" s="20">
        <f>IF('Arkusz pomocniczy'!V52&lt;='Arkusz pomocniczy'!W$54,'Arkusz pomocniczy'!V52," ")</f>
        <v>31</v>
      </c>
      <c r="W57" s="6"/>
      <c r="X57" s="17"/>
      <c r="Y57" s="20">
        <f>IF('Arkusz pomocniczy'!Y52&lt;='Arkusz pomocniczy'!Z$54,'Arkusz pomocniczy'!Y52," ")</f>
        <v>31</v>
      </c>
      <c r="Z57" s="6"/>
      <c r="AA57" s="17"/>
      <c r="AB57" s="20" t="str">
        <f>IF('Arkusz pomocniczy'!AB52&lt;='Arkusz pomocniczy'!AC$54,'Arkusz pomocniczy'!AB52," ")</f>
        <v> </v>
      </c>
      <c r="AC57" s="6"/>
      <c r="AD57" s="18"/>
      <c r="AE57" s="20">
        <f>IF('Arkusz pomocniczy'!AE52&lt;='Arkusz pomocniczy'!AF$54,'Arkusz pomocniczy'!AE52," ")</f>
        <v>31</v>
      </c>
      <c r="AF57" s="6"/>
      <c r="AG57" s="17"/>
      <c r="AH57" s="20" t="str">
        <f>IF('Arkusz pomocniczy'!AH52&lt;='Arkusz pomocniczy'!AI$54,'Arkusz pomocniczy'!AH52," ")</f>
        <v> </v>
      </c>
      <c r="AI57" s="6"/>
    </row>
    <row r="58" spans="1:35" ht="53.25" customHeight="1" thickBot="1">
      <c r="A58" s="5" t="s">
        <v>3</v>
      </c>
      <c r="B58" s="21">
        <f>SUM(B27:B57)/(0.0000000001+SUBTOTAL(3,B27:B57))</f>
        <v>0.9999999999</v>
      </c>
      <c r="D58" s="5" t="s">
        <v>3</v>
      </c>
      <c r="E58" s="21">
        <f>SUM(E27:E57)/(0.0000000001+SUBTOTAL(3,E27:E57))</f>
        <v>0</v>
      </c>
      <c r="G58" s="5" t="s">
        <v>6</v>
      </c>
      <c r="H58" s="21">
        <f>SUM(H27:H57)/(0.0000000001+SUBTOTAL(3,H27:H57))</f>
        <v>0</v>
      </c>
      <c r="J58" s="5" t="s">
        <v>6</v>
      </c>
      <c r="K58" s="21">
        <f>SUM(K27:K57)/(0.0000000001+SUBTOTAL(3,K27:K57))</f>
        <v>0</v>
      </c>
      <c r="M58" s="5" t="s">
        <v>6</v>
      </c>
      <c r="N58" s="21">
        <f>SUM(N27:N57)/(0.0000000001+SUBTOTAL(3,N27:N57))</f>
        <v>0</v>
      </c>
      <c r="P58" s="5" t="s">
        <v>6</v>
      </c>
      <c r="Q58" s="21">
        <f>SUM(Q27:Q57)/(0.0000000001+SUBTOTAL(3,Q27:Q57))</f>
        <v>0</v>
      </c>
      <c r="S58" s="5" t="s">
        <v>6</v>
      </c>
      <c r="T58" s="21">
        <f>SUM(T27:T57)/(0.0000000001+SUBTOTAL(3,T27:T57))</f>
        <v>0</v>
      </c>
      <c r="V58" s="5" t="s">
        <v>6</v>
      </c>
      <c r="W58" s="21">
        <f>SUM(W27:W57)/(0.0000000001+SUBTOTAL(3,W27:W57))</f>
        <v>0</v>
      </c>
      <c r="Y58" s="5" t="s">
        <v>6</v>
      </c>
      <c r="Z58" s="21">
        <f>SUM(Z27:Z57)/(0.0000000001+SUBTOTAL(3,Z27:Z57))</f>
        <v>0</v>
      </c>
      <c r="AA58" s="17"/>
      <c r="AB58" s="5" t="s">
        <v>6</v>
      </c>
      <c r="AC58" s="21">
        <f>SUM(AC27:AC57)/(0.0000000001+SUBTOTAL(3,AC27:AC57))</f>
        <v>0</v>
      </c>
      <c r="AE58" s="5" t="s">
        <v>6</v>
      </c>
      <c r="AF58" s="21">
        <f>SUM(AF27:AF57)/(0.0000000001+SUBTOTAL(3,AF27:AF57))</f>
        <v>0</v>
      </c>
      <c r="AH58" s="5" t="s">
        <v>6</v>
      </c>
      <c r="AI58" s="21">
        <f>SUM(AI27:AI57)/(0.0000000001+SUBTOTAL(3,AI27:AI57))</f>
        <v>0</v>
      </c>
    </row>
  </sheetData>
  <sheetProtection password="CCD0" sheet="1" formatCells="0" formatColumns="0" formatRows="0"/>
  <mergeCells count="65">
    <mergeCell ref="H9:J9"/>
    <mergeCell ref="K22:M22"/>
    <mergeCell ref="K20:M20"/>
    <mergeCell ref="A1:W1"/>
    <mergeCell ref="K15:M15"/>
    <mergeCell ref="K14:M14"/>
    <mergeCell ref="K16:M16"/>
    <mergeCell ref="K17:M17"/>
    <mergeCell ref="K18:M18"/>
    <mergeCell ref="H17:J17"/>
    <mergeCell ref="M25:N25"/>
    <mergeCell ref="F18:G18"/>
    <mergeCell ref="H19:J19"/>
    <mergeCell ref="H20:J20"/>
    <mergeCell ref="H21:J21"/>
    <mergeCell ref="K21:M21"/>
    <mergeCell ref="K9:M9"/>
    <mergeCell ref="K10:M10"/>
    <mergeCell ref="K11:M11"/>
    <mergeCell ref="K12:M12"/>
    <mergeCell ref="K13:M13"/>
    <mergeCell ref="Y25:Z25"/>
    <mergeCell ref="S25:T25"/>
    <mergeCell ref="O9:W22"/>
    <mergeCell ref="K19:M19"/>
    <mergeCell ref="V25:W25"/>
    <mergeCell ref="AB25:AC25"/>
    <mergeCell ref="AE25:AF25"/>
    <mergeCell ref="AH25:AI25"/>
    <mergeCell ref="H11:J11"/>
    <mergeCell ref="H12:J12"/>
    <mergeCell ref="H13:J13"/>
    <mergeCell ref="F22:J22"/>
    <mergeCell ref="F20:G20"/>
    <mergeCell ref="P25:Q25"/>
    <mergeCell ref="A9:B9"/>
    <mergeCell ref="F9:G9"/>
    <mergeCell ref="F14:G14"/>
    <mergeCell ref="F15:G15"/>
    <mergeCell ref="F16:G16"/>
    <mergeCell ref="F17:G17"/>
    <mergeCell ref="F11:G11"/>
    <mergeCell ref="F12:G12"/>
    <mergeCell ref="F13:G13"/>
    <mergeCell ref="A6:Q6"/>
    <mergeCell ref="H14:J14"/>
    <mergeCell ref="A25:B25"/>
    <mergeCell ref="D25:E25"/>
    <mergeCell ref="F19:G19"/>
    <mergeCell ref="F21:G21"/>
    <mergeCell ref="G25:H25"/>
    <mergeCell ref="H15:J15"/>
    <mergeCell ref="J25:K25"/>
    <mergeCell ref="H18:J18"/>
    <mergeCell ref="A7:Q7"/>
    <mergeCell ref="A3:Q3"/>
    <mergeCell ref="A4:Q4"/>
    <mergeCell ref="A5:Q5"/>
    <mergeCell ref="H16:J16"/>
    <mergeCell ref="A2:W2"/>
    <mergeCell ref="A11:B15"/>
    <mergeCell ref="C11:D15"/>
    <mergeCell ref="H10:J10"/>
    <mergeCell ref="F10:G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1:AI58"/>
  <sheetViews>
    <sheetView view="pageBreakPreview" zoomScale="70" zoomScaleSheetLayoutView="70" zoomScalePageLayoutView="0" workbookViewId="0" topLeftCell="A1">
      <selection activeCell="E15" sqref="E15"/>
    </sheetView>
  </sheetViews>
  <sheetFormatPr defaultColWidth="8.796875" defaultRowHeight="14.25"/>
  <cols>
    <col min="1" max="1" width="7.5" style="0" customWidth="1"/>
    <col min="2" max="2" width="11.59765625" style="0" customWidth="1"/>
    <col min="3" max="3" width="6.19921875" style="0" customWidth="1"/>
    <col min="4" max="4" width="7.5" style="0" customWidth="1"/>
    <col min="5" max="5" width="11.59765625" style="0" customWidth="1"/>
    <col min="6" max="6" width="4.69921875" style="0" customWidth="1"/>
    <col min="7" max="7" width="8.59765625" style="0" customWidth="1"/>
    <col min="8" max="8" width="11.59765625" style="0" customWidth="1"/>
    <col min="9" max="9" width="4.69921875" style="0" customWidth="1"/>
    <col min="10" max="10" width="8.3984375" style="0" customWidth="1"/>
    <col min="11" max="11" width="11.59765625" style="0" customWidth="1"/>
    <col min="12" max="12" width="4.69921875" style="0" customWidth="1"/>
    <col min="13" max="13" width="7.3984375" style="0" customWidth="1"/>
    <col min="14" max="14" width="11.59765625" style="0" customWidth="1"/>
    <col min="15" max="15" width="4.69921875" style="0" customWidth="1"/>
    <col min="16" max="16" width="7.5" style="0" customWidth="1"/>
    <col min="17" max="17" width="11.59765625" style="0" customWidth="1"/>
    <col min="18" max="18" width="4.69921875" style="0" customWidth="1"/>
    <col min="19" max="19" width="7.19921875" style="0" customWidth="1"/>
    <col min="20" max="20" width="11.59765625" style="0" customWidth="1"/>
    <col min="21" max="21" width="4.69921875" style="0" customWidth="1"/>
    <col min="22" max="22" width="7.5" style="0" customWidth="1"/>
    <col min="23" max="23" width="11.59765625" style="0" customWidth="1"/>
    <col min="24" max="24" width="4.69921875" style="0" customWidth="1"/>
    <col min="25" max="25" width="7.8984375" style="0" customWidth="1"/>
    <col min="26" max="26" width="11.59765625" style="0" customWidth="1"/>
    <col min="27" max="27" width="4.69921875" style="0" customWidth="1"/>
    <col min="28" max="28" width="7.8984375" style="0" customWidth="1"/>
    <col min="29" max="29" width="11.59765625" style="0" customWidth="1"/>
    <col min="30" max="30" width="4.69921875" style="0" customWidth="1"/>
    <col min="31" max="31" width="7.3984375" style="0" customWidth="1"/>
    <col min="32" max="32" width="11.59765625" style="0" customWidth="1"/>
    <col min="33" max="33" width="4.69921875" style="0" customWidth="1"/>
    <col min="34" max="34" width="8" style="0" customWidth="1"/>
    <col min="35" max="35" width="11.59765625" style="0" customWidth="1"/>
  </cols>
  <sheetData>
    <row r="1" spans="1:23" ht="30.75" customHeight="1">
      <c r="A1" s="92" t="s">
        <v>10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</row>
    <row r="2" spans="1:23" ht="30.75" customHeight="1">
      <c r="A2" s="94" t="s">
        <v>11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</row>
    <row r="3" ht="15" thickBot="1"/>
    <row r="4" spans="1:23" s="1" customFormat="1" ht="72" customHeight="1" thickBot="1">
      <c r="A4" s="53" t="s">
        <v>5</v>
      </c>
      <c r="B4" s="54"/>
      <c r="C4" s="15"/>
      <c r="D4" s="16">
        <v>1</v>
      </c>
      <c r="F4" s="55" t="s">
        <v>4</v>
      </c>
      <c r="G4" s="56"/>
      <c r="H4" s="88" t="s">
        <v>13</v>
      </c>
      <c r="I4" s="88"/>
      <c r="J4" s="88"/>
      <c r="K4" s="63" t="s">
        <v>3</v>
      </c>
      <c r="L4" s="64"/>
      <c r="M4" s="65"/>
      <c r="N4" s="11"/>
      <c r="O4" s="70" t="s">
        <v>9</v>
      </c>
      <c r="P4" s="71"/>
      <c r="Q4" s="71"/>
      <c r="R4" s="71"/>
      <c r="S4" s="71"/>
      <c r="T4" s="71"/>
      <c r="U4" s="71"/>
      <c r="V4" s="71"/>
      <c r="W4" s="72"/>
    </row>
    <row r="5" spans="6:23" s="1" customFormat="1" ht="14.25" customHeight="1" thickBot="1">
      <c r="F5" s="45">
        <f>1</f>
        <v>1</v>
      </c>
      <c r="G5" s="46"/>
      <c r="H5" s="42" t="str">
        <f>'Arkusz chroniony'!H10:J10</f>
        <v>Marzec_2013</v>
      </c>
      <c r="I5" s="43"/>
      <c r="J5" s="44"/>
      <c r="K5" s="66">
        <f>B53</f>
        <v>0</v>
      </c>
      <c r="L5" s="66"/>
      <c r="M5" s="67"/>
      <c r="N5" s="11"/>
      <c r="O5" s="73"/>
      <c r="P5" s="74"/>
      <c r="Q5" s="74"/>
      <c r="R5" s="74"/>
      <c r="S5" s="74"/>
      <c r="T5" s="74"/>
      <c r="U5" s="74"/>
      <c r="V5" s="74"/>
      <c r="W5" s="75"/>
    </row>
    <row r="6" spans="1:23" s="1" customFormat="1" ht="14.25" customHeight="1" thickBot="1">
      <c r="A6" s="30" t="s">
        <v>2</v>
      </c>
      <c r="B6" s="31"/>
      <c r="C6" s="36">
        <v>12</v>
      </c>
      <c r="D6" s="37"/>
      <c r="F6" s="49">
        <f>1+F5</f>
        <v>2</v>
      </c>
      <c r="G6" s="50"/>
      <c r="H6" s="42" t="str">
        <f>'Arkusz chroniony'!H11:J11</f>
        <v>Luty_2013</v>
      </c>
      <c r="I6" s="43"/>
      <c r="J6" s="44"/>
      <c r="K6" s="68">
        <f>E53</f>
        <v>0</v>
      </c>
      <c r="L6" s="68"/>
      <c r="M6" s="69"/>
      <c r="N6" s="11"/>
      <c r="O6" s="73"/>
      <c r="P6" s="74"/>
      <c r="Q6" s="74"/>
      <c r="R6" s="74"/>
      <c r="S6" s="74"/>
      <c r="T6" s="74"/>
      <c r="U6" s="74"/>
      <c r="V6" s="74"/>
      <c r="W6" s="75"/>
    </row>
    <row r="7" spans="1:23" s="1" customFormat="1" ht="14.25" customHeight="1" thickBot="1">
      <c r="A7" s="32"/>
      <c r="B7" s="33"/>
      <c r="C7" s="38"/>
      <c r="D7" s="39"/>
      <c r="F7" s="49">
        <f>F6+1</f>
        <v>3</v>
      </c>
      <c r="G7" s="50"/>
      <c r="H7" s="42" t="str">
        <f>'Arkusz chroniony'!H12:J12</f>
        <v>Styczeń_2013</v>
      </c>
      <c r="I7" s="43"/>
      <c r="J7" s="44"/>
      <c r="K7" s="68">
        <f>H53</f>
        <v>0</v>
      </c>
      <c r="L7" s="68"/>
      <c r="M7" s="69"/>
      <c r="N7" s="11"/>
      <c r="O7" s="73"/>
      <c r="P7" s="74"/>
      <c r="Q7" s="74"/>
      <c r="R7" s="74"/>
      <c r="S7" s="74"/>
      <c r="T7" s="74"/>
      <c r="U7" s="74"/>
      <c r="V7" s="74"/>
      <c r="W7" s="75"/>
    </row>
    <row r="8" spans="1:23" s="1" customFormat="1" ht="14.25" customHeight="1" thickBot="1">
      <c r="A8" s="32"/>
      <c r="B8" s="33"/>
      <c r="C8" s="38"/>
      <c r="D8" s="39"/>
      <c r="F8" s="49">
        <f aca="true" t="shared" si="0" ref="F8:F16">F7+1</f>
        <v>4</v>
      </c>
      <c r="G8" s="50"/>
      <c r="H8" s="42" t="str">
        <f>'Arkusz chroniony'!H13:J13</f>
        <v>Grudzień_2012</v>
      </c>
      <c r="I8" s="43"/>
      <c r="J8" s="44"/>
      <c r="K8" s="68">
        <f>K53</f>
        <v>0</v>
      </c>
      <c r="L8" s="68"/>
      <c r="M8" s="69"/>
      <c r="N8" s="11"/>
      <c r="O8" s="73"/>
      <c r="P8" s="74"/>
      <c r="Q8" s="74"/>
      <c r="R8" s="74"/>
      <c r="S8" s="74"/>
      <c r="T8" s="74"/>
      <c r="U8" s="74"/>
      <c r="V8" s="74"/>
      <c r="W8" s="75"/>
    </row>
    <row r="9" spans="1:23" s="1" customFormat="1" ht="14.25" customHeight="1" thickBot="1">
      <c r="A9" s="32"/>
      <c r="B9" s="33"/>
      <c r="C9" s="38"/>
      <c r="D9" s="39"/>
      <c r="F9" s="49">
        <f t="shared" si="0"/>
        <v>5</v>
      </c>
      <c r="G9" s="50"/>
      <c r="H9" s="42" t="str">
        <f>'Arkusz chroniony'!H14:J14</f>
        <v>Listopad_2012</v>
      </c>
      <c r="I9" s="43"/>
      <c r="J9" s="44"/>
      <c r="K9" s="68">
        <f>N53</f>
        <v>0</v>
      </c>
      <c r="L9" s="68"/>
      <c r="M9" s="69"/>
      <c r="N9" s="11"/>
      <c r="O9" s="73"/>
      <c r="P9" s="74"/>
      <c r="Q9" s="74"/>
      <c r="R9" s="74"/>
      <c r="S9" s="74"/>
      <c r="T9" s="74"/>
      <c r="U9" s="74"/>
      <c r="V9" s="74"/>
      <c r="W9" s="75"/>
    </row>
    <row r="10" spans="1:23" s="1" customFormat="1" ht="14.25" customHeight="1" thickBot="1">
      <c r="A10" s="34"/>
      <c r="B10" s="35"/>
      <c r="C10" s="40"/>
      <c r="D10" s="41"/>
      <c r="F10" s="49">
        <f t="shared" si="0"/>
        <v>6</v>
      </c>
      <c r="G10" s="50"/>
      <c r="H10" s="42" t="str">
        <f>'Arkusz chroniony'!H15:J15</f>
        <v>Październik_2012</v>
      </c>
      <c r="I10" s="43"/>
      <c r="J10" s="44"/>
      <c r="K10" s="68">
        <f>Q53</f>
        <v>0</v>
      </c>
      <c r="L10" s="68"/>
      <c r="M10" s="69"/>
      <c r="N10" s="11"/>
      <c r="O10" s="73"/>
      <c r="P10" s="74"/>
      <c r="Q10" s="74"/>
      <c r="R10" s="74"/>
      <c r="S10" s="74"/>
      <c r="T10" s="74"/>
      <c r="U10" s="74"/>
      <c r="V10" s="74"/>
      <c r="W10" s="75"/>
    </row>
    <row r="11" spans="6:23" s="1" customFormat="1" ht="14.25" customHeight="1" thickBot="1">
      <c r="F11" s="49">
        <f t="shared" si="0"/>
        <v>7</v>
      </c>
      <c r="G11" s="50"/>
      <c r="H11" s="42" t="str">
        <f>'Arkusz chroniony'!H16:J16</f>
        <v>Wrzesień_2012</v>
      </c>
      <c r="I11" s="43"/>
      <c r="J11" s="44"/>
      <c r="K11" s="68">
        <f>T53</f>
        <v>0</v>
      </c>
      <c r="L11" s="68"/>
      <c r="M11" s="69"/>
      <c r="N11" s="11"/>
      <c r="O11" s="73"/>
      <c r="P11" s="74"/>
      <c r="Q11" s="74"/>
      <c r="R11" s="74"/>
      <c r="S11" s="74"/>
      <c r="T11" s="74"/>
      <c r="U11" s="74"/>
      <c r="V11" s="74"/>
      <c r="W11" s="75"/>
    </row>
    <row r="12" spans="6:23" s="1" customFormat="1" ht="15" customHeight="1" thickBot="1">
      <c r="F12" s="49">
        <f t="shared" si="0"/>
        <v>8</v>
      </c>
      <c r="G12" s="50"/>
      <c r="H12" s="42" t="str">
        <f>'Arkusz chroniony'!H17:J17</f>
        <v>Sierpień_2012</v>
      </c>
      <c r="I12" s="43"/>
      <c r="J12" s="44"/>
      <c r="K12" s="68">
        <f>W53</f>
        <v>0</v>
      </c>
      <c r="L12" s="68"/>
      <c r="M12" s="69"/>
      <c r="N12" s="11"/>
      <c r="O12" s="73"/>
      <c r="P12" s="74"/>
      <c r="Q12" s="74"/>
      <c r="R12" s="74"/>
      <c r="S12" s="74"/>
      <c r="T12" s="74"/>
      <c r="U12" s="74"/>
      <c r="V12" s="74"/>
      <c r="W12" s="75"/>
    </row>
    <row r="13" spans="6:23" s="1" customFormat="1" ht="14.25" customHeight="1" thickBot="1">
      <c r="F13" s="49">
        <f t="shared" si="0"/>
        <v>9</v>
      </c>
      <c r="G13" s="50"/>
      <c r="H13" s="42" t="str">
        <f>'Arkusz chroniony'!H18:J18</f>
        <v>Lipiec_2012</v>
      </c>
      <c r="I13" s="43"/>
      <c r="J13" s="44"/>
      <c r="K13" s="68">
        <f>Z53</f>
        <v>0</v>
      </c>
      <c r="L13" s="68"/>
      <c r="M13" s="69"/>
      <c r="N13" s="11"/>
      <c r="O13" s="73"/>
      <c r="P13" s="74"/>
      <c r="Q13" s="74"/>
      <c r="R13" s="74"/>
      <c r="S13" s="74"/>
      <c r="T13" s="74"/>
      <c r="U13" s="74"/>
      <c r="V13" s="74"/>
      <c r="W13" s="75"/>
    </row>
    <row r="14" spans="6:23" s="1" customFormat="1" ht="14.25" customHeight="1" thickBot="1">
      <c r="F14" s="49">
        <f t="shared" si="0"/>
        <v>10</v>
      </c>
      <c r="G14" s="50"/>
      <c r="H14" s="42" t="str">
        <f>'Arkusz chroniony'!H19:J19</f>
        <v>Czerwiec_2012</v>
      </c>
      <c r="I14" s="43"/>
      <c r="J14" s="44"/>
      <c r="K14" s="79">
        <f>AC53</f>
        <v>0</v>
      </c>
      <c r="L14" s="80"/>
      <c r="M14" s="81"/>
      <c r="N14" s="11"/>
      <c r="O14" s="73"/>
      <c r="P14" s="74"/>
      <c r="Q14" s="74"/>
      <c r="R14" s="74"/>
      <c r="S14" s="74"/>
      <c r="T14" s="74"/>
      <c r="U14" s="74"/>
      <c r="V14" s="74"/>
      <c r="W14" s="75"/>
    </row>
    <row r="15" spans="6:23" s="1" customFormat="1" ht="14.25" customHeight="1" thickBot="1">
      <c r="F15" s="49">
        <f t="shared" si="0"/>
        <v>11</v>
      </c>
      <c r="G15" s="50"/>
      <c r="H15" s="42" t="str">
        <f>'Arkusz chroniony'!H20:J20</f>
        <v>Maj_2012</v>
      </c>
      <c r="I15" s="43"/>
      <c r="J15" s="44"/>
      <c r="K15" s="79">
        <f>AF53</f>
        <v>0</v>
      </c>
      <c r="L15" s="80"/>
      <c r="M15" s="81"/>
      <c r="N15" s="11"/>
      <c r="O15" s="73"/>
      <c r="P15" s="74"/>
      <c r="Q15" s="74"/>
      <c r="R15" s="74"/>
      <c r="S15" s="74"/>
      <c r="T15" s="74"/>
      <c r="U15" s="74"/>
      <c r="V15" s="74"/>
      <c r="W15" s="75"/>
    </row>
    <row r="16" spans="6:23" s="1" customFormat="1" ht="15" customHeight="1" thickBot="1">
      <c r="F16" s="51">
        <f t="shared" si="0"/>
        <v>12</v>
      </c>
      <c r="G16" s="52"/>
      <c r="H16" s="42" t="str">
        <f>'Arkusz chroniony'!H21:J21</f>
        <v>Kwiecień_2012</v>
      </c>
      <c r="I16" s="43"/>
      <c r="J16" s="44"/>
      <c r="K16" s="85">
        <f>AI53</f>
        <v>0</v>
      </c>
      <c r="L16" s="86"/>
      <c r="M16" s="87"/>
      <c r="N16" s="11"/>
      <c r="O16" s="73"/>
      <c r="P16" s="74"/>
      <c r="Q16" s="74"/>
      <c r="R16" s="74"/>
      <c r="S16" s="74"/>
      <c r="T16" s="74"/>
      <c r="U16" s="74"/>
      <c r="V16" s="74"/>
      <c r="W16" s="75"/>
    </row>
    <row r="17" spans="2:23" s="1" customFormat="1" ht="45" customHeight="1" thickBot="1">
      <c r="B17" s="13"/>
      <c r="F17" s="60" t="s">
        <v>8</v>
      </c>
      <c r="G17" s="61"/>
      <c r="H17" s="61"/>
      <c r="I17" s="61"/>
      <c r="J17" s="62"/>
      <c r="K17" s="89">
        <f>SUM(K5:M16)/C6</f>
        <v>0</v>
      </c>
      <c r="L17" s="90"/>
      <c r="M17" s="91"/>
      <c r="N17" s="11"/>
      <c r="O17" s="76"/>
      <c r="P17" s="77"/>
      <c r="Q17" s="77"/>
      <c r="R17" s="77"/>
      <c r="S17" s="77"/>
      <c r="T17" s="77"/>
      <c r="U17" s="77"/>
      <c r="V17" s="77"/>
      <c r="W17" s="78"/>
    </row>
    <row r="18" ht="14.25">
      <c r="B18" s="12"/>
    </row>
    <row r="19" ht="15" thickBot="1"/>
    <row r="20" spans="1:35" ht="15.75" thickBot="1">
      <c r="A20" s="47" t="str">
        <f>H5</f>
        <v>Marzec_2013</v>
      </c>
      <c r="B20" s="48"/>
      <c r="D20" s="47" t="str">
        <f>H6</f>
        <v>Luty_2013</v>
      </c>
      <c r="E20" s="48"/>
      <c r="G20" s="47" t="str">
        <f>H7</f>
        <v>Styczeń_2013</v>
      </c>
      <c r="H20" s="48"/>
      <c r="J20" s="47" t="str">
        <f>H8</f>
        <v>Grudzień_2012</v>
      </c>
      <c r="K20" s="48"/>
      <c r="M20" s="47" t="str">
        <f>H9</f>
        <v>Listopad_2012</v>
      </c>
      <c r="N20" s="48"/>
      <c r="P20" s="47" t="str">
        <f>H10</f>
        <v>Październik_2012</v>
      </c>
      <c r="Q20" s="48"/>
      <c r="S20" s="47" t="str">
        <f>H11</f>
        <v>Wrzesień_2012</v>
      </c>
      <c r="T20" s="48"/>
      <c r="V20" s="47" t="str">
        <f>H12</f>
        <v>Sierpień_2012</v>
      </c>
      <c r="W20" s="48"/>
      <c r="Y20" s="47" t="str">
        <f>H13</f>
        <v>Lipiec_2012</v>
      </c>
      <c r="Z20" s="48"/>
      <c r="AB20" s="47" t="str">
        <f>H14</f>
        <v>Czerwiec_2012</v>
      </c>
      <c r="AC20" s="48"/>
      <c r="AE20" s="47" t="str">
        <f>H15</f>
        <v>Maj_2012</v>
      </c>
      <c r="AF20" s="48"/>
      <c r="AH20" s="47" t="str">
        <f>H16</f>
        <v>Kwiecień_2012</v>
      </c>
      <c r="AI20" s="48"/>
    </row>
    <row r="21" spans="1:35" s="4" customFormat="1" ht="63.75">
      <c r="A21" s="3" t="s">
        <v>0</v>
      </c>
      <c r="B21" s="3" t="s">
        <v>1</v>
      </c>
      <c r="D21" s="3" t="s">
        <v>0</v>
      </c>
      <c r="E21" s="3" t="s">
        <v>1</v>
      </c>
      <c r="G21" s="3" t="s">
        <v>0</v>
      </c>
      <c r="H21" s="3" t="s">
        <v>1</v>
      </c>
      <c r="J21" s="3" t="s">
        <v>0</v>
      </c>
      <c r="K21" s="3" t="s">
        <v>1</v>
      </c>
      <c r="M21" s="3" t="s">
        <v>0</v>
      </c>
      <c r="N21" s="3" t="s">
        <v>1</v>
      </c>
      <c r="P21" s="3" t="s">
        <v>0</v>
      </c>
      <c r="Q21" s="3" t="s">
        <v>1</v>
      </c>
      <c r="S21" s="3" t="s">
        <v>0</v>
      </c>
      <c r="T21" s="3" t="s">
        <v>1</v>
      </c>
      <c r="V21" s="3" t="s">
        <v>0</v>
      </c>
      <c r="W21" s="3" t="s">
        <v>1</v>
      </c>
      <c r="Y21" s="3" t="s">
        <v>0</v>
      </c>
      <c r="Z21" s="3" t="s">
        <v>1</v>
      </c>
      <c r="AB21" s="3" t="s">
        <v>0</v>
      </c>
      <c r="AC21" s="3" t="s">
        <v>1</v>
      </c>
      <c r="AE21" s="3" t="s">
        <v>0</v>
      </c>
      <c r="AF21" s="3" t="s">
        <v>1</v>
      </c>
      <c r="AH21" s="3" t="s">
        <v>0</v>
      </c>
      <c r="AI21" s="3" t="s">
        <v>1</v>
      </c>
    </row>
    <row r="22" spans="1:35" ht="15.75">
      <c r="A22" s="2">
        <v>1</v>
      </c>
      <c r="B22" s="6"/>
      <c r="D22" s="2">
        <v>1</v>
      </c>
      <c r="E22" s="6"/>
      <c r="G22" s="2">
        <v>1</v>
      </c>
      <c r="H22" s="6"/>
      <c r="J22" s="2">
        <v>1</v>
      </c>
      <c r="K22" s="6"/>
      <c r="M22" s="2">
        <v>1</v>
      </c>
      <c r="N22" s="6"/>
      <c r="P22" s="2">
        <v>1</v>
      </c>
      <c r="Q22" s="6"/>
      <c r="S22" s="2">
        <v>1</v>
      </c>
      <c r="T22" s="6"/>
      <c r="V22" s="2">
        <v>1</v>
      </c>
      <c r="W22" s="6"/>
      <c r="Y22" s="2">
        <v>1</v>
      </c>
      <c r="Z22" s="6"/>
      <c r="AB22" s="2">
        <v>1</v>
      </c>
      <c r="AC22" s="6"/>
      <c r="AD22" s="9"/>
      <c r="AE22" s="2">
        <v>1</v>
      </c>
      <c r="AF22" s="6"/>
      <c r="AH22" s="2">
        <v>1</v>
      </c>
      <c r="AI22" s="6"/>
    </row>
    <row r="23" spans="1:35" ht="15.75">
      <c r="A23" s="2">
        <v>2</v>
      </c>
      <c r="B23" s="6"/>
      <c r="D23" s="2">
        <v>2</v>
      </c>
      <c r="E23" s="6"/>
      <c r="G23" s="2">
        <v>2</v>
      </c>
      <c r="H23" s="6"/>
      <c r="J23" s="2">
        <v>2</v>
      </c>
      <c r="K23" s="6"/>
      <c r="M23" s="2">
        <v>2</v>
      </c>
      <c r="N23" s="6"/>
      <c r="P23" s="2">
        <v>2</v>
      </c>
      <c r="Q23" s="6"/>
      <c r="S23" s="2">
        <v>2</v>
      </c>
      <c r="T23" s="6"/>
      <c r="V23" s="2">
        <v>2</v>
      </c>
      <c r="W23" s="6"/>
      <c r="Y23" s="2">
        <v>2</v>
      </c>
      <c r="Z23" s="6"/>
      <c r="AB23" s="2">
        <v>2</v>
      </c>
      <c r="AC23" s="6"/>
      <c r="AD23" s="9"/>
      <c r="AE23" s="2">
        <v>2</v>
      </c>
      <c r="AF23" s="6"/>
      <c r="AH23" s="2">
        <v>2</v>
      </c>
      <c r="AI23" s="6"/>
    </row>
    <row r="24" spans="1:35" ht="15.75">
      <c r="A24" s="2">
        <v>3</v>
      </c>
      <c r="B24" s="6"/>
      <c r="D24" s="2">
        <v>3</v>
      </c>
      <c r="E24" s="6"/>
      <c r="G24" s="2">
        <v>3</v>
      </c>
      <c r="H24" s="6"/>
      <c r="J24" s="2">
        <v>3</v>
      </c>
      <c r="K24" s="6"/>
      <c r="M24" s="2">
        <v>3</v>
      </c>
      <c r="N24" s="6"/>
      <c r="P24" s="2">
        <v>3</v>
      </c>
      <c r="Q24" s="6"/>
      <c r="S24" s="2">
        <v>3</v>
      </c>
      <c r="T24" s="6"/>
      <c r="V24" s="2">
        <v>3</v>
      </c>
      <c r="W24" s="6"/>
      <c r="Y24" s="2">
        <v>3</v>
      </c>
      <c r="Z24" s="6"/>
      <c r="AB24" s="2">
        <v>3</v>
      </c>
      <c r="AC24" s="6"/>
      <c r="AD24" s="9"/>
      <c r="AE24" s="2">
        <v>3</v>
      </c>
      <c r="AF24" s="6"/>
      <c r="AH24" s="2">
        <v>3</v>
      </c>
      <c r="AI24" s="6"/>
    </row>
    <row r="25" spans="1:35" ht="15.75">
      <c r="A25" s="2">
        <v>4</v>
      </c>
      <c r="B25" s="6"/>
      <c r="D25" s="2">
        <v>4</v>
      </c>
      <c r="E25" s="6"/>
      <c r="G25" s="2">
        <v>4</v>
      </c>
      <c r="H25" s="6"/>
      <c r="J25" s="2">
        <v>4</v>
      </c>
      <c r="K25" s="6"/>
      <c r="M25" s="2">
        <v>4</v>
      </c>
      <c r="N25" s="6"/>
      <c r="P25" s="2">
        <v>4</v>
      </c>
      <c r="Q25" s="6"/>
      <c r="S25" s="2">
        <v>4</v>
      </c>
      <c r="T25" s="6"/>
      <c r="V25" s="2">
        <v>4</v>
      </c>
      <c r="W25" s="6"/>
      <c r="Y25" s="2">
        <v>4</v>
      </c>
      <c r="Z25" s="6"/>
      <c r="AB25" s="2">
        <v>4</v>
      </c>
      <c r="AC25" s="6"/>
      <c r="AD25" s="9"/>
      <c r="AE25" s="2">
        <v>4</v>
      </c>
      <c r="AF25" s="6"/>
      <c r="AH25" s="2">
        <v>4</v>
      </c>
      <c r="AI25" s="6"/>
    </row>
    <row r="26" spans="1:35" ht="15.75">
      <c r="A26" s="2">
        <v>5</v>
      </c>
      <c r="B26" s="6"/>
      <c r="D26" s="2">
        <v>5</v>
      </c>
      <c r="E26" s="6"/>
      <c r="G26" s="2">
        <v>5</v>
      </c>
      <c r="H26" s="6"/>
      <c r="J26" s="2">
        <v>5</v>
      </c>
      <c r="K26" s="6"/>
      <c r="M26" s="2">
        <v>5</v>
      </c>
      <c r="N26" s="6"/>
      <c r="P26" s="2">
        <v>5</v>
      </c>
      <c r="Q26" s="6"/>
      <c r="S26" s="2">
        <v>5</v>
      </c>
      <c r="T26" s="6"/>
      <c r="V26" s="2">
        <v>5</v>
      </c>
      <c r="W26" s="6"/>
      <c r="Y26" s="2">
        <v>5</v>
      </c>
      <c r="Z26" s="6"/>
      <c r="AB26" s="2">
        <v>5</v>
      </c>
      <c r="AC26" s="6"/>
      <c r="AD26" s="9"/>
      <c r="AE26" s="2">
        <v>5</v>
      </c>
      <c r="AF26" s="6"/>
      <c r="AH26" s="2">
        <v>5</v>
      </c>
      <c r="AI26" s="6"/>
    </row>
    <row r="27" spans="1:35" ht="15.75">
      <c r="A27" s="2">
        <v>6</v>
      </c>
      <c r="B27" s="6"/>
      <c r="D27" s="2">
        <v>6</v>
      </c>
      <c r="E27" s="6"/>
      <c r="G27" s="2">
        <v>6</v>
      </c>
      <c r="H27" s="6"/>
      <c r="J27" s="2">
        <v>6</v>
      </c>
      <c r="K27" s="6"/>
      <c r="M27" s="2">
        <v>6</v>
      </c>
      <c r="N27" s="6"/>
      <c r="P27" s="2">
        <v>6</v>
      </c>
      <c r="Q27" s="6"/>
      <c r="S27" s="2">
        <v>6</v>
      </c>
      <c r="T27" s="6"/>
      <c r="V27" s="2">
        <v>6</v>
      </c>
      <c r="W27" s="6"/>
      <c r="Y27" s="2">
        <v>6</v>
      </c>
      <c r="Z27" s="6"/>
      <c r="AB27" s="2">
        <v>6</v>
      </c>
      <c r="AC27" s="6"/>
      <c r="AD27" s="9"/>
      <c r="AE27" s="2">
        <v>6</v>
      </c>
      <c r="AF27" s="6"/>
      <c r="AH27" s="2">
        <v>6</v>
      </c>
      <c r="AI27" s="6"/>
    </row>
    <row r="28" spans="1:35" ht="15.75">
      <c r="A28" s="2">
        <v>7</v>
      </c>
      <c r="B28" s="6"/>
      <c r="D28" s="2">
        <v>7</v>
      </c>
      <c r="E28" s="6"/>
      <c r="G28" s="2">
        <v>7</v>
      </c>
      <c r="H28" s="6"/>
      <c r="J28" s="2">
        <v>7</v>
      </c>
      <c r="K28" s="6"/>
      <c r="M28" s="2">
        <v>7</v>
      </c>
      <c r="N28" s="6"/>
      <c r="P28" s="2">
        <v>7</v>
      </c>
      <c r="Q28" s="6"/>
      <c r="S28" s="2">
        <v>7</v>
      </c>
      <c r="T28" s="6"/>
      <c r="V28" s="2">
        <v>7</v>
      </c>
      <c r="W28" s="6"/>
      <c r="Y28" s="2">
        <v>7</v>
      </c>
      <c r="Z28" s="6"/>
      <c r="AB28" s="2">
        <v>7</v>
      </c>
      <c r="AC28" s="6"/>
      <c r="AD28" s="9"/>
      <c r="AE28" s="2">
        <v>7</v>
      </c>
      <c r="AF28" s="6"/>
      <c r="AH28" s="2">
        <v>7</v>
      </c>
      <c r="AI28" s="6"/>
    </row>
    <row r="29" spans="1:35" ht="15.75">
      <c r="A29" s="2">
        <v>8</v>
      </c>
      <c r="B29" s="6"/>
      <c r="D29" s="2">
        <v>8</v>
      </c>
      <c r="E29" s="6"/>
      <c r="G29" s="2">
        <v>8</v>
      </c>
      <c r="H29" s="6"/>
      <c r="J29" s="2">
        <v>8</v>
      </c>
      <c r="K29" s="6"/>
      <c r="M29" s="2">
        <v>8</v>
      </c>
      <c r="N29" s="6"/>
      <c r="P29" s="2">
        <v>8</v>
      </c>
      <c r="Q29" s="6"/>
      <c r="S29" s="2">
        <v>8</v>
      </c>
      <c r="T29" s="6"/>
      <c r="V29" s="2">
        <v>8</v>
      </c>
      <c r="W29" s="6"/>
      <c r="Y29" s="2">
        <v>8</v>
      </c>
      <c r="Z29" s="6"/>
      <c r="AB29" s="2">
        <v>8</v>
      </c>
      <c r="AC29" s="6"/>
      <c r="AD29" s="9"/>
      <c r="AE29" s="2">
        <v>8</v>
      </c>
      <c r="AF29" s="6"/>
      <c r="AH29" s="2">
        <v>8</v>
      </c>
      <c r="AI29" s="6"/>
    </row>
    <row r="30" spans="1:35" ht="15.75">
      <c r="A30" s="2">
        <v>9</v>
      </c>
      <c r="B30" s="6"/>
      <c r="D30" s="2">
        <v>9</v>
      </c>
      <c r="E30" s="6"/>
      <c r="G30" s="2">
        <v>9</v>
      </c>
      <c r="H30" s="6"/>
      <c r="J30" s="2">
        <v>9</v>
      </c>
      <c r="K30" s="6"/>
      <c r="M30" s="2">
        <v>9</v>
      </c>
      <c r="N30" s="6"/>
      <c r="P30" s="2">
        <v>9</v>
      </c>
      <c r="Q30" s="6"/>
      <c r="S30" s="2">
        <v>9</v>
      </c>
      <c r="T30" s="6"/>
      <c r="V30" s="2">
        <v>9</v>
      </c>
      <c r="W30" s="6"/>
      <c r="Y30" s="2">
        <v>9</v>
      </c>
      <c r="Z30" s="6"/>
      <c r="AB30" s="2">
        <v>9</v>
      </c>
      <c r="AC30" s="6"/>
      <c r="AD30" s="9"/>
      <c r="AE30" s="2">
        <v>9</v>
      </c>
      <c r="AF30" s="6"/>
      <c r="AH30" s="2">
        <v>9</v>
      </c>
      <c r="AI30" s="6"/>
    </row>
    <row r="31" spans="1:35" ht="15.75">
      <c r="A31" s="2">
        <v>10</v>
      </c>
      <c r="B31" s="6"/>
      <c r="D31" s="2">
        <v>10</v>
      </c>
      <c r="E31" s="6"/>
      <c r="G31" s="2">
        <v>10</v>
      </c>
      <c r="H31" s="6"/>
      <c r="J31" s="2">
        <v>10</v>
      </c>
      <c r="K31" s="6"/>
      <c r="M31" s="2">
        <v>10</v>
      </c>
      <c r="N31" s="6"/>
      <c r="P31" s="2">
        <v>10</v>
      </c>
      <c r="Q31" s="6"/>
      <c r="S31" s="2">
        <v>10</v>
      </c>
      <c r="T31" s="6"/>
      <c r="V31" s="2">
        <v>10</v>
      </c>
      <c r="W31" s="6"/>
      <c r="Y31" s="2">
        <v>10</v>
      </c>
      <c r="Z31" s="6"/>
      <c r="AB31" s="2">
        <v>10</v>
      </c>
      <c r="AC31" s="6"/>
      <c r="AD31" s="9"/>
      <c r="AE31" s="2">
        <v>10</v>
      </c>
      <c r="AF31" s="6"/>
      <c r="AH31" s="2">
        <v>10</v>
      </c>
      <c r="AI31" s="6"/>
    </row>
    <row r="32" spans="1:35" ht="15.75">
      <c r="A32" s="2">
        <v>11</v>
      </c>
      <c r="B32" s="6"/>
      <c r="D32" s="2">
        <v>11</v>
      </c>
      <c r="E32" s="6"/>
      <c r="G32" s="2">
        <v>11</v>
      </c>
      <c r="H32" s="6"/>
      <c r="J32" s="2">
        <v>11</v>
      </c>
      <c r="K32" s="6"/>
      <c r="M32" s="2">
        <v>11</v>
      </c>
      <c r="N32" s="6"/>
      <c r="P32" s="2">
        <v>11</v>
      </c>
      <c r="Q32" s="6"/>
      <c r="S32" s="2">
        <v>11</v>
      </c>
      <c r="T32" s="6"/>
      <c r="V32" s="2">
        <v>11</v>
      </c>
      <c r="W32" s="6"/>
      <c r="Y32" s="2">
        <v>11</v>
      </c>
      <c r="Z32" s="6"/>
      <c r="AB32" s="2">
        <v>11</v>
      </c>
      <c r="AC32" s="6"/>
      <c r="AD32" s="9"/>
      <c r="AE32" s="2">
        <v>11</v>
      </c>
      <c r="AF32" s="6"/>
      <c r="AH32" s="2">
        <v>11</v>
      </c>
      <c r="AI32" s="6"/>
    </row>
    <row r="33" spans="1:35" ht="15.75">
      <c r="A33" s="2">
        <v>12</v>
      </c>
      <c r="B33" s="6"/>
      <c r="D33" s="2">
        <v>12</v>
      </c>
      <c r="E33" s="6"/>
      <c r="G33" s="2">
        <v>12</v>
      </c>
      <c r="H33" s="6"/>
      <c r="J33" s="2">
        <v>12</v>
      </c>
      <c r="K33" s="6"/>
      <c r="M33" s="2">
        <v>12</v>
      </c>
      <c r="N33" s="6"/>
      <c r="P33" s="2">
        <v>12</v>
      </c>
      <c r="Q33" s="6"/>
      <c r="S33" s="2">
        <v>12</v>
      </c>
      <c r="T33" s="6"/>
      <c r="V33" s="2">
        <v>12</v>
      </c>
      <c r="W33" s="6"/>
      <c r="Y33" s="2">
        <v>12</v>
      </c>
      <c r="Z33" s="6"/>
      <c r="AB33" s="2">
        <v>12</v>
      </c>
      <c r="AC33" s="6"/>
      <c r="AD33" s="9"/>
      <c r="AE33" s="2">
        <v>12</v>
      </c>
      <c r="AF33" s="6"/>
      <c r="AH33" s="2">
        <v>12</v>
      </c>
      <c r="AI33" s="6"/>
    </row>
    <row r="34" spans="1:35" ht="15.75">
      <c r="A34" s="2">
        <v>13</v>
      </c>
      <c r="B34" s="6"/>
      <c r="D34" s="2">
        <v>13</v>
      </c>
      <c r="E34" s="6"/>
      <c r="G34" s="2">
        <v>13</v>
      </c>
      <c r="H34" s="6"/>
      <c r="J34" s="2">
        <v>13</v>
      </c>
      <c r="K34" s="6"/>
      <c r="M34" s="2">
        <v>13</v>
      </c>
      <c r="N34" s="6"/>
      <c r="P34" s="2">
        <v>13</v>
      </c>
      <c r="Q34" s="6"/>
      <c r="S34" s="2">
        <v>13</v>
      </c>
      <c r="T34" s="6"/>
      <c r="V34" s="2">
        <v>13</v>
      </c>
      <c r="W34" s="6"/>
      <c r="Y34" s="2">
        <v>13</v>
      </c>
      <c r="Z34" s="6"/>
      <c r="AB34" s="2">
        <v>13</v>
      </c>
      <c r="AC34" s="6"/>
      <c r="AD34" s="9"/>
      <c r="AE34" s="2">
        <v>13</v>
      </c>
      <c r="AF34" s="6"/>
      <c r="AH34" s="2">
        <v>13</v>
      </c>
      <c r="AI34" s="6"/>
    </row>
    <row r="35" spans="1:35" ht="15.75">
      <c r="A35" s="2">
        <v>14</v>
      </c>
      <c r="B35" s="6"/>
      <c r="D35" s="2">
        <v>14</v>
      </c>
      <c r="E35" s="6"/>
      <c r="G35" s="2">
        <v>14</v>
      </c>
      <c r="H35" s="6"/>
      <c r="J35" s="2">
        <v>14</v>
      </c>
      <c r="K35" s="6"/>
      <c r="M35" s="2">
        <v>14</v>
      </c>
      <c r="N35" s="6"/>
      <c r="P35" s="2">
        <v>14</v>
      </c>
      <c r="Q35" s="6"/>
      <c r="S35" s="2">
        <v>14</v>
      </c>
      <c r="T35" s="6"/>
      <c r="V35" s="2">
        <v>14</v>
      </c>
      <c r="W35" s="6"/>
      <c r="Y35" s="2">
        <v>14</v>
      </c>
      <c r="Z35" s="6"/>
      <c r="AB35" s="2">
        <v>14</v>
      </c>
      <c r="AC35" s="6"/>
      <c r="AD35" s="9"/>
      <c r="AE35" s="2">
        <v>14</v>
      </c>
      <c r="AF35" s="6"/>
      <c r="AH35" s="2">
        <v>14</v>
      </c>
      <c r="AI35" s="6"/>
    </row>
    <row r="36" spans="1:35" ht="15.75">
      <c r="A36" s="2">
        <v>15</v>
      </c>
      <c r="B36" s="6"/>
      <c r="D36" s="2">
        <v>15</v>
      </c>
      <c r="E36" s="6"/>
      <c r="G36" s="2">
        <v>15</v>
      </c>
      <c r="H36" s="6"/>
      <c r="J36" s="2">
        <v>15</v>
      </c>
      <c r="K36" s="6"/>
      <c r="M36" s="2">
        <v>15</v>
      </c>
      <c r="N36" s="6"/>
      <c r="P36" s="2">
        <v>15</v>
      </c>
      <c r="Q36" s="6"/>
      <c r="S36" s="2">
        <v>15</v>
      </c>
      <c r="T36" s="6"/>
      <c r="V36" s="2">
        <v>15</v>
      </c>
      <c r="W36" s="6"/>
      <c r="Y36" s="2">
        <v>15</v>
      </c>
      <c r="Z36" s="6"/>
      <c r="AB36" s="2">
        <v>15</v>
      </c>
      <c r="AC36" s="6"/>
      <c r="AD36" s="9"/>
      <c r="AE36" s="2">
        <v>15</v>
      </c>
      <c r="AF36" s="6"/>
      <c r="AH36" s="2">
        <v>15</v>
      </c>
      <c r="AI36" s="6"/>
    </row>
    <row r="37" spans="1:35" ht="15.75">
      <c r="A37" s="2">
        <v>16</v>
      </c>
      <c r="B37" s="6"/>
      <c r="D37" s="2">
        <v>16</v>
      </c>
      <c r="E37" s="6"/>
      <c r="G37" s="2">
        <v>16</v>
      </c>
      <c r="H37" s="6"/>
      <c r="J37" s="2">
        <v>16</v>
      </c>
      <c r="K37" s="6"/>
      <c r="M37" s="2">
        <v>16</v>
      </c>
      <c r="N37" s="6"/>
      <c r="P37" s="2">
        <v>16</v>
      </c>
      <c r="Q37" s="6"/>
      <c r="S37" s="2">
        <v>16</v>
      </c>
      <c r="T37" s="6"/>
      <c r="V37" s="2">
        <v>16</v>
      </c>
      <c r="W37" s="6"/>
      <c r="Y37" s="2">
        <v>16</v>
      </c>
      <c r="Z37" s="6"/>
      <c r="AB37" s="2">
        <v>16</v>
      </c>
      <c r="AC37" s="6"/>
      <c r="AD37" s="9"/>
      <c r="AE37" s="2">
        <v>16</v>
      </c>
      <c r="AF37" s="6"/>
      <c r="AH37" s="2">
        <v>16</v>
      </c>
      <c r="AI37" s="6"/>
    </row>
    <row r="38" spans="1:35" ht="15.75">
      <c r="A38" s="2">
        <v>17</v>
      </c>
      <c r="B38" s="6"/>
      <c r="D38" s="2">
        <v>17</v>
      </c>
      <c r="E38" s="6"/>
      <c r="G38" s="2">
        <v>17</v>
      </c>
      <c r="H38" s="6"/>
      <c r="J38" s="2">
        <v>17</v>
      </c>
      <c r="K38" s="6"/>
      <c r="M38" s="2">
        <v>17</v>
      </c>
      <c r="N38" s="6"/>
      <c r="P38" s="2">
        <v>17</v>
      </c>
      <c r="Q38" s="6"/>
      <c r="S38" s="2">
        <v>17</v>
      </c>
      <c r="T38" s="6"/>
      <c r="V38" s="2">
        <v>17</v>
      </c>
      <c r="W38" s="6"/>
      <c r="Y38" s="2">
        <v>17</v>
      </c>
      <c r="Z38" s="6"/>
      <c r="AB38" s="2">
        <v>17</v>
      </c>
      <c r="AC38" s="6"/>
      <c r="AD38" s="9"/>
      <c r="AE38" s="2">
        <v>17</v>
      </c>
      <c r="AF38" s="6"/>
      <c r="AH38" s="2">
        <v>17</v>
      </c>
      <c r="AI38" s="6"/>
    </row>
    <row r="39" spans="1:35" ht="15.75">
      <c r="A39" s="2">
        <v>18</v>
      </c>
      <c r="B39" s="6"/>
      <c r="D39" s="2">
        <v>18</v>
      </c>
      <c r="E39" s="6"/>
      <c r="G39" s="2">
        <v>18</v>
      </c>
      <c r="H39" s="6"/>
      <c r="J39" s="2">
        <v>18</v>
      </c>
      <c r="K39" s="6"/>
      <c r="M39" s="2">
        <v>18</v>
      </c>
      <c r="N39" s="6"/>
      <c r="P39" s="2">
        <v>18</v>
      </c>
      <c r="Q39" s="6"/>
      <c r="S39" s="2">
        <v>18</v>
      </c>
      <c r="T39" s="6"/>
      <c r="V39" s="2">
        <v>18</v>
      </c>
      <c r="W39" s="6"/>
      <c r="Y39" s="2">
        <v>18</v>
      </c>
      <c r="Z39" s="6"/>
      <c r="AB39" s="2">
        <v>18</v>
      </c>
      <c r="AC39" s="6"/>
      <c r="AD39" s="9"/>
      <c r="AE39" s="2">
        <v>18</v>
      </c>
      <c r="AF39" s="6"/>
      <c r="AH39" s="2">
        <v>18</v>
      </c>
      <c r="AI39" s="6"/>
    </row>
    <row r="40" spans="1:35" ht="15.75">
      <c r="A40" s="2">
        <v>19</v>
      </c>
      <c r="B40" s="6"/>
      <c r="D40" s="2">
        <v>19</v>
      </c>
      <c r="E40" s="6"/>
      <c r="G40" s="2">
        <v>19</v>
      </c>
      <c r="H40" s="6"/>
      <c r="J40" s="2">
        <v>19</v>
      </c>
      <c r="K40" s="6"/>
      <c r="M40" s="2">
        <v>19</v>
      </c>
      <c r="N40" s="6"/>
      <c r="P40" s="2">
        <v>19</v>
      </c>
      <c r="Q40" s="6"/>
      <c r="S40" s="2">
        <v>19</v>
      </c>
      <c r="T40" s="6"/>
      <c r="V40" s="2">
        <v>19</v>
      </c>
      <c r="W40" s="6"/>
      <c r="Y40" s="2">
        <v>19</v>
      </c>
      <c r="Z40" s="6"/>
      <c r="AB40" s="2">
        <v>19</v>
      </c>
      <c r="AC40" s="6"/>
      <c r="AD40" s="9"/>
      <c r="AE40" s="2">
        <v>19</v>
      </c>
      <c r="AF40" s="6"/>
      <c r="AH40" s="2">
        <v>19</v>
      </c>
      <c r="AI40" s="6"/>
    </row>
    <row r="41" spans="1:35" ht="15.75">
      <c r="A41" s="2">
        <v>20</v>
      </c>
      <c r="B41" s="6"/>
      <c r="D41" s="2">
        <v>20</v>
      </c>
      <c r="E41" s="6"/>
      <c r="G41" s="2">
        <v>20</v>
      </c>
      <c r="H41" s="6"/>
      <c r="J41" s="2">
        <v>20</v>
      </c>
      <c r="K41" s="6"/>
      <c r="M41" s="2">
        <v>20</v>
      </c>
      <c r="N41" s="6"/>
      <c r="P41" s="2">
        <v>20</v>
      </c>
      <c r="Q41" s="6"/>
      <c r="S41" s="2">
        <v>20</v>
      </c>
      <c r="T41" s="6"/>
      <c r="V41" s="2">
        <v>20</v>
      </c>
      <c r="W41" s="6"/>
      <c r="Y41" s="2">
        <v>20</v>
      </c>
      <c r="Z41" s="6"/>
      <c r="AB41" s="2">
        <v>20</v>
      </c>
      <c r="AC41" s="6"/>
      <c r="AD41" s="9"/>
      <c r="AE41" s="2">
        <v>20</v>
      </c>
      <c r="AF41" s="6"/>
      <c r="AH41" s="2">
        <v>20</v>
      </c>
      <c r="AI41" s="6"/>
    </row>
    <row r="42" spans="1:35" ht="15.75">
      <c r="A42" s="2">
        <v>21</v>
      </c>
      <c r="B42" s="6"/>
      <c r="D42" s="2">
        <v>21</v>
      </c>
      <c r="E42" s="6"/>
      <c r="G42" s="2">
        <v>21</v>
      </c>
      <c r="H42" s="6"/>
      <c r="J42" s="2">
        <v>21</v>
      </c>
      <c r="K42" s="6"/>
      <c r="M42" s="2">
        <v>21</v>
      </c>
      <c r="N42" s="6"/>
      <c r="P42" s="2">
        <v>21</v>
      </c>
      <c r="Q42" s="6"/>
      <c r="S42" s="2">
        <v>21</v>
      </c>
      <c r="T42" s="6"/>
      <c r="V42" s="2">
        <v>21</v>
      </c>
      <c r="W42" s="6"/>
      <c r="Y42" s="2">
        <v>21</v>
      </c>
      <c r="Z42" s="6"/>
      <c r="AB42" s="2">
        <v>21</v>
      </c>
      <c r="AC42" s="6"/>
      <c r="AD42" s="9"/>
      <c r="AE42" s="2">
        <v>21</v>
      </c>
      <c r="AF42" s="6"/>
      <c r="AH42" s="2">
        <v>21</v>
      </c>
      <c r="AI42" s="6"/>
    </row>
    <row r="43" spans="1:35" ht="15.75">
      <c r="A43" s="2">
        <v>22</v>
      </c>
      <c r="B43" s="6"/>
      <c r="D43" s="2">
        <v>22</v>
      </c>
      <c r="E43" s="6"/>
      <c r="G43" s="2">
        <v>22</v>
      </c>
      <c r="H43" s="6"/>
      <c r="J43" s="2">
        <v>22</v>
      </c>
      <c r="K43" s="6"/>
      <c r="M43" s="2">
        <v>22</v>
      </c>
      <c r="N43" s="6"/>
      <c r="P43" s="2">
        <v>22</v>
      </c>
      <c r="Q43" s="6"/>
      <c r="S43" s="2">
        <v>22</v>
      </c>
      <c r="T43" s="6"/>
      <c r="V43" s="2">
        <v>22</v>
      </c>
      <c r="W43" s="6"/>
      <c r="Y43" s="2">
        <v>22</v>
      </c>
      <c r="Z43" s="6"/>
      <c r="AB43" s="2">
        <v>22</v>
      </c>
      <c r="AC43" s="6"/>
      <c r="AD43" s="9"/>
      <c r="AE43" s="2">
        <v>22</v>
      </c>
      <c r="AF43" s="6"/>
      <c r="AH43" s="2">
        <v>22</v>
      </c>
      <c r="AI43" s="6"/>
    </row>
    <row r="44" spans="1:35" ht="15.75">
      <c r="A44" s="2">
        <v>23</v>
      </c>
      <c r="B44" s="6"/>
      <c r="D44" s="2">
        <v>23</v>
      </c>
      <c r="E44" s="6"/>
      <c r="G44" s="2">
        <v>23</v>
      </c>
      <c r="H44" s="6"/>
      <c r="J44" s="2">
        <v>23</v>
      </c>
      <c r="K44" s="6"/>
      <c r="M44" s="2">
        <v>23</v>
      </c>
      <c r="N44" s="6"/>
      <c r="P44" s="2">
        <v>23</v>
      </c>
      <c r="Q44" s="6"/>
      <c r="S44" s="2">
        <v>23</v>
      </c>
      <c r="T44" s="6"/>
      <c r="V44" s="2">
        <v>23</v>
      </c>
      <c r="W44" s="6"/>
      <c r="Y44" s="2">
        <v>23</v>
      </c>
      <c r="Z44" s="6"/>
      <c r="AB44" s="2">
        <v>23</v>
      </c>
      <c r="AC44" s="6"/>
      <c r="AD44" s="9"/>
      <c r="AE44" s="2">
        <v>23</v>
      </c>
      <c r="AF44" s="6"/>
      <c r="AH44" s="2">
        <v>23</v>
      </c>
      <c r="AI44" s="6"/>
    </row>
    <row r="45" spans="1:35" ht="15.75">
      <c r="A45" s="2">
        <v>24</v>
      </c>
      <c r="B45" s="6"/>
      <c r="D45" s="2">
        <v>24</v>
      </c>
      <c r="E45" s="6"/>
      <c r="G45" s="2">
        <v>24</v>
      </c>
      <c r="H45" s="6"/>
      <c r="J45" s="2">
        <v>24</v>
      </c>
      <c r="K45" s="6"/>
      <c r="M45" s="2">
        <v>24</v>
      </c>
      <c r="N45" s="6"/>
      <c r="P45" s="2">
        <v>24</v>
      </c>
      <c r="Q45" s="6"/>
      <c r="S45" s="2">
        <v>24</v>
      </c>
      <c r="T45" s="6"/>
      <c r="V45" s="2">
        <v>24</v>
      </c>
      <c r="W45" s="6"/>
      <c r="Y45" s="2">
        <v>24</v>
      </c>
      <c r="Z45" s="6"/>
      <c r="AB45" s="2">
        <v>24</v>
      </c>
      <c r="AC45" s="6"/>
      <c r="AD45" s="9"/>
      <c r="AE45" s="2">
        <v>24</v>
      </c>
      <c r="AF45" s="6"/>
      <c r="AH45" s="2">
        <v>24</v>
      </c>
      <c r="AI45" s="6"/>
    </row>
    <row r="46" spans="1:35" ht="15.75">
      <c r="A46" s="2">
        <v>25</v>
      </c>
      <c r="B46" s="6"/>
      <c r="D46" s="2">
        <v>25</v>
      </c>
      <c r="E46" s="6"/>
      <c r="G46" s="2">
        <v>25</v>
      </c>
      <c r="H46" s="6"/>
      <c r="J46" s="2">
        <v>25</v>
      </c>
      <c r="K46" s="6"/>
      <c r="M46" s="2">
        <v>25</v>
      </c>
      <c r="N46" s="6"/>
      <c r="P46" s="2">
        <v>25</v>
      </c>
      <c r="Q46" s="6"/>
      <c r="S46" s="2">
        <v>25</v>
      </c>
      <c r="T46" s="6"/>
      <c r="V46" s="2">
        <v>25</v>
      </c>
      <c r="W46" s="6"/>
      <c r="Y46" s="2">
        <v>25</v>
      </c>
      <c r="Z46" s="6"/>
      <c r="AB46" s="2">
        <v>25</v>
      </c>
      <c r="AC46" s="6"/>
      <c r="AD46" s="9"/>
      <c r="AE46" s="2">
        <v>25</v>
      </c>
      <c r="AF46" s="6"/>
      <c r="AH46" s="2">
        <v>25</v>
      </c>
      <c r="AI46" s="6"/>
    </row>
    <row r="47" spans="1:35" ht="15.75">
      <c r="A47" s="2">
        <v>26</v>
      </c>
      <c r="B47" s="6"/>
      <c r="D47" s="2">
        <v>26</v>
      </c>
      <c r="E47" s="6"/>
      <c r="G47" s="2">
        <v>26</v>
      </c>
      <c r="H47" s="6"/>
      <c r="J47" s="2">
        <v>26</v>
      </c>
      <c r="K47" s="6"/>
      <c r="M47" s="2">
        <v>26</v>
      </c>
      <c r="N47" s="6"/>
      <c r="P47" s="2">
        <v>26</v>
      </c>
      <c r="Q47" s="6"/>
      <c r="S47" s="2">
        <v>26</v>
      </c>
      <c r="T47" s="6"/>
      <c r="V47" s="2">
        <v>26</v>
      </c>
      <c r="W47" s="6"/>
      <c r="Y47" s="2">
        <v>26</v>
      </c>
      <c r="Z47" s="6"/>
      <c r="AB47" s="2">
        <v>26</v>
      </c>
      <c r="AC47" s="6"/>
      <c r="AD47" s="9"/>
      <c r="AE47" s="2">
        <v>26</v>
      </c>
      <c r="AF47" s="6"/>
      <c r="AH47" s="2">
        <v>26</v>
      </c>
      <c r="AI47" s="6"/>
    </row>
    <row r="48" spans="1:35" ht="15.75">
      <c r="A48" s="2">
        <v>27</v>
      </c>
      <c r="B48" s="6"/>
      <c r="D48" s="2">
        <v>27</v>
      </c>
      <c r="E48" s="6"/>
      <c r="G48" s="2">
        <v>27</v>
      </c>
      <c r="H48" s="6"/>
      <c r="J48" s="2">
        <v>27</v>
      </c>
      <c r="K48" s="6"/>
      <c r="M48" s="2">
        <v>27</v>
      </c>
      <c r="N48" s="6"/>
      <c r="P48" s="2">
        <v>27</v>
      </c>
      <c r="Q48" s="6"/>
      <c r="S48" s="2">
        <v>27</v>
      </c>
      <c r="T48" s="6"/>
      <c r="V48" s="2">
        <v>27</v>
      </c>
      <c r="W48" s="6"/>
      <c r="Y48" s="2">
        <v>27</v>
      </c>
      <c r="Z48" s="6"/>
      <c r="AB48" s="2">
        <v>27</v>
      </c>
      <c r="AC48" s="6"/>
      <c r="AD48" s="9"/>
      <c r="AE48" s="2">
        <v>27</v>
      </c>
      <c r="AF48" s="6"/>
      <c r="AH48" s="2">
        <v>27</v>
      </c>
      <c r="AI48" s="6"/>
    </row>
    <row r="49" spans="1:35" ht="15.75">
      <c r="A49" s="2">
        <v>28</v>
      </c>
      <c r="B49" s="6"/>
      <c r="D49" s="2">
        <v>28</v>
      </c>
      <c r="E49" s="6"/>
      <c r="G49" s="2">
        <v>28</v>
      </c>
      <c r="H49" s="6"/>
      <c r="J49" s="2">
        <v>28</v>
      </c>
      <c r="K49" s="6"/>
      <c r="M49" s="2">
        <v>28</v>
      </c>
      <c r="N49" s="6"/>
      <c r="P49" s="2">
        <v>28</v>
      </c>
      <c r="Q49" s="6"/>
      <c r="S49" s="2">
        <v>28</v>
      </c>
      <c r="T49" s="6"/>
      <c r="V49" s="2">
        <v>28</v>
      </c>
      <c r="W49" s="6"/>
      <c r="Y49" s="2">
        <v>28</v>
      </c>
      <c r="Z49" s="6"/>
      <c r="AB49" s="2">
        <v>28</v>
      </c>
      <c r="AC49" s="6"/>
      <c r="AD49" s="9"/>
      <c r="AE49" s="2">
        <v>28</v>
      </c>
      <c r="AF49" s="6"/>
      <c r="AH49" s="2">
        <v>28</v>
      </c>
      <c r="AI49" s="6"/>
    </row>
    <row r="50" spans="1:35" ht="15.75">
      <c r="A50" s="2">
        <v>29</v>
      </c>
      <c r="B50" s="6"/>
      <c r="D50" s="2">
        <v>29</v>
      </c>
      <c r="E50" s="6"/>
      <c r="G50" s="2">
        <v>29</v>
      </c>
      <c r="H50" s="6"/>
      <c r="J50" s="2">
        <v>29</v>
      </c>
      <c r="K50" s="6"/>
      <c r="M50" s="2">
        <v>29</v>
      </c>
      <c r="N50" s="6"/>
      <c r="P50" s="2">
        <v>29</v>
      </c>
      <c r="Q50" s="6"/>
      <c r="S50" s="2">
        <v>29</v>
      </c>
      <c r="T50" s="6"/>
      <c r="V50" s="2">
        <v>29</v>
      </c>
      <c r="W50" s="6"/>
      <c r="Y50" s="2">
        <v>29</v>
      </c>
      <c r="Z50" s="6"/>
      <c r="AB50" s="2">
        <v>29</v>
      </c>
      <c r="AC50" s="6"/>
      <c r="AD50" s="9"/>
      <c r="AE50" s="2">
        <v>29</v>
      </c>
      <c r="AF50" s="6"/>
      <c r="AH50" s="2">
        <v>29</v>
      </c>
      <c r="AI50" s="6"/>
    </row>
    <row r="51" spans="1:35" ht="15.75">
      <c r="A51" s="2">
        <v>30</v>
      </c>
      <c r="B51" s="6"/>
      <c r="D51" s="2">
        <v>30</v>
      </c>
      <c r="E51" s="6"/>
      <c r="G51" s="2">
        <v>30</v>
      </c>
      <c r="H51" s="6"/>
      <c r="J51" s="2">
        <v>30</v>
      </c>
      <c r="K51" s="6"/>
      <c r="M51" s="2">
        <v>30</v>
      </c>
      <c r="N51" s="6"/>
      <c r="P51" s="2">
        <v>30</v>
      </c>
      <c r="Q51" s="6"/>
      <c r="S51" s="2">
        <v>30</v>
      </c>
      <c r="T51" s="6"/>
      <c r="V51" s="2">
        <v>30</v>
      </c>
      <c r="W51" s="6"/>
      <c r="Y51" s="2">
        <v>30</v>
      </c>
      <c r="Z51" s="6"/>
      <c r="AB51" s="2">
        <v>30</v>
      </c>
      <c r="AC51" s="6"/>
      <c r="AD51" s="9"/>
      <c r="AE51" s="2">
        <v>30</v>
      </c>
      <c r="AF51" s="6"/>
      <c r="AH51" s="2">
        <v>30</v>
      </c>
      <c r="AI51" s="6"/>
    </row>
    <row r="52" spans="1:35" ht="16.5" thickBot="1">
      <c r="A52" s="8">
        <v>31</v>
      </c>
      <c r="B52" s="6"/>
      <c r="D52" s="8">
        <v>31</v>
      </c>
      <c r="E52" s="6"/>
      <c r="G52" s="8">
        <v>31</v>
      </c>
      <c r="H52" s="6"/>
      <c r="J52" s="8">
        <v>31</v>
      </c>
      <c r="K52" s="6"/>
      <c r="M52" s="8">
        <v>31</v>
      </c>
      <c r="N52" s="6"/>
      <c r="P52" s="8">
        <v>31</v>
      </c>
      <c r="Q52" s="6"/>
      <c r="S52" s="8">
        <v>31</v>
      </c>
      <c r="T52" s="6"/>
      <c r="V52" s="8">
        <v>31</v>
      </c>
      <c r="W52" s="6"/>
      <c r="Y52" s="8">
        <v>31</v>
      </c>
      <c r="Z52" s="6"/>
      <c r="AB52" s="8">
        <v>31</v>
      </c>
      <c r="AC52" s="6"/>
      <c r="AD52" s="9"/>
      <c r="AE52" s="8">
        <v>31</v>
      </c>
      <c r="AF52" s="6"/>
      <c r="AH52" s="8">
        <v>31</v>
      </c>
      <c r="AI52" s="6"/>
    </row>
    <row r="53" spans="1:35" ht="53.25" customHeight="1" thickBot="1">
      <c r="A53" s="5" t="s">
        <v>3</v>
      </c>
      <c r="B53" s="10">
        <f>SUM(B22:B52)/VLOOKUP(A20,'Tabela miesiące'!$B$1:$C$37,2,0)</f>
        <v>0</v>
      </c>
      <c r="D53" s="5" t="s">
        <v>3</v>
      </c>
      <c r="E53" s="10">
        <f>SUM(E22:E52)/VLOOKUP(D20,'Tabela miesiące'!$B$1:$C$37,2,0)</f>
        <v>0</v>
      </c>
      <c r="G53" s="5" t="s">
        <v>6</v>
      </c>
      <c r="H53" s="10">
        <f>SUM(H22:H52)/VLOOKUP(G20,'Tabela miesiące'!$B$1:$C$37,2,0)</f>
        <v>0</v>
      </c>
      <c r="J53" s="5" t="s">
        <v>6</v>
      </c>
      <c r="K53" s="10">
        <f>SUM(K22:K52)/VLOOKUP(J20,'Tabela miesiące'!$B$1:$C$37,2,0)</f>
        <v>0</v>
      </c>
      <c r="M53" s="5" t="s">
        <v>6</v>
      </c>
      <c r="N53" s="10">
        <f>SUM(N22:N52)/VLOOKUP(M20,'Tabela miesiące'!$B$1:$C$37,2,0)</f>
        <v>0</v>
      </c>
      <c r="P53" s="5" t="s">
        <v>6</v>
      </c>
      <c r="Q53" s="10">
        <f>SUM(Q22:Q52)/VLOOKUP(P20,'Tabela miesiące'!$B$1:$C$37,2,0)</f>
        <v>0</v>
      </c>
      <c r="S53" s="5" t="s">
        <v>6</v>
      </c>
      <c r="T53" s="10">
        <f>SUM(T22:T52)/VLOOKUP(S20,'Tabela miesiące'!$B$1:$C$37,2,0)</f>
        <v>0</v>
      </c>
      <c r="V53" s="5" t="s">
        <v>6</v>
      </c>
      <c r="W53" s="10">
        <f>SUM(W22:W52)/VLOOKUP(V20,'Tabela miesiące'!$B$1:$C$37,2,0)</f>
        <v>0</v>
      </c>
      <c r="Y53" s="5" t="s">
        <v>6</v>
      </c>
      <c r="Z53" s="10">
        <f>SUM(Z22:Z52)/VLOOKUP(Y20,'Tabela miesiące'!$B$1:$C$37,2,0)</f>
        <v>0</v>
      </c>
      <c r="AB53" s="5" t="s">
        <v>6</v>
      </c>
      <c r="AC53" s="10">
        <f>SUM(AC22:AC52)/VLOOKUP(AB20,'Tabela miesiące'!$B$1:$C$37,2,0)</f>
        <v>0</v>
      </c>
      <c r="AE53" s="5" t="s">
        <v>6</v>
      </c>
      <c r="AF53" s="10">
        <f>SUM(AF22:AF52)/VLOOKUP(AE20,'Tabela miesiące'!$B$1:$C$37,2,0)</f>
        <v>0</v>
      </c>
      <c r="AH53" s="5" t="s">
        <v>6</v>
      </c>
      <c r="AI53" s="10">
        <f>SUM(AI22:AI52)/VLOOKUP(AH20,'Tabela miesiące'!$B$1:$C$37,2,0)</f>
        <v>0</v>
      </c>
    </row>
    <row r="54" spans="2:35" ht="14.25">
      <c r="B54">
        <f>VLOOKUP(A20,'Tabela miesiące'!$B$1:$C$37,2,0)</f>
        <v>31</v>
      </c>
      <c r="E54">
        <f>VLOOKUP(D20,'Tabela miesiące'!$B$1:$C$37,2,0)</f>
        <v>28</v>
      </c>
      <c r="H54">
        <f>VLOOKUP(G20,'Tabela miesiące'!$B$1:$C$37,2,0)</f>
        <v>31</v>
      </c>
      <c r="K54">
        <f>VLOOKUP(J20,'Tabela miesiące'!$B$1:$C$37,2,0)</f>
        <v>31</v>
      </c>
      <c r="N54">
        <f>VLOOKUP(M20,'Tabela miesiące'!$B$1:$C$37,2,0)</f>
        <v>30</v>
      </c>
      <c r="Q54">
        <f>VLOOKUP(P20,'Tabela miesiące'!$B$1:$C$37,2,0)</f>
        <v>31</v>
      </c>
      <c r="T54">
        <f>VLOOKUP(S20,'Tabela miesiące'!$B$1:$C$37,2,0)</f>
        <v>30</v>
      </c>
      <c r="W54">
        <f>VLOOKUP(V20,'Tabela miesiące'!$B$1:$C$37,2,0)</f>
        <v>31</v>
      </c>
      <c r="Z54">
        <f>VLOOKUP(Y20,'Tabela miesiące'!$B$1:$C$37,2,0)</f>
        <v>31</v>
      </c>
      <c r="AC54">
        <f>VLOOKUP(AB20,'Tabela miesiące'!$B$1:$C$37,2,0)</f>
        <v>30</v>
      </c>
      <c r="AF54">
        <f>VLOOKUP(AE20,'Tabela miesiące'!$B$1:$C$37,2,0)</f>
        <v>31</v>
      </c>
      <c r="AI54">
        <f>VLOOKUP(AH20,'Tabela miesiące'!$B$1:$C$37,2,0)</f>
        <v>30</v>
      </c>
    </row>
    <row r="55" spans="1:22" ht="18" customHeight="1">
      <c r="A55" s="96" t="s">
        <v>12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</row>
    <row r="56" spans="1:22" ht="31.5" customHeight="1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</row>
    <row r="58" ht="18">
      <c r="A58" s="7" t="s">
        <v>7</v>
      </c>
    </row>
  </sheetData>
  <sheetProtection password="CCD0" sheet="1" formatCells="0" formatColumns="0" formatRows="0" insertColumns="0" insertRows="0"/>
  <mergeCells count="60">
    <mergeCell ref="AH20:AI20"/>
    <mergeCell ref="A55:V56"/>
    <mergeCell ref="P20:Q20"/>
    <mergeCell ref="S20:T20"/>
    <mergeCell ref="V20:W20"/>
    <mergeCell ref="Y20:Z20"/>
    <mergeCell ref="AB20:AC20"/>
    <mergeCell ref="AE20:AF20"/>
    <mergeCell ref="F17:J17"/>
    <mergeCell ref="K17:M17"/>
    <mergeCell ref="A20:B20"/>
    <mergeCell ref="D20:E20"/>
    <mergeCell ref="G20:H20"/>
    <mergeCell ref="J20:K20"/>
    <mergeCell ref="M20:N20"/>
    <mergeCell ref="F15:G15"/>
    <mergeCell ref="H15:J15"/>
    <mergeCell ref="K15:M15"/>
    <mergeCell ref="F16:G16"/>
    <mergeCell ref="H16:J16"/>
    <mergeCell ref="K16:M16"/>
    <mergeCell ref="F13:G13"/>
    <mergeCell ref="H13:J13"/>
    <mergeCell ref="K13:M13"/>
    <mergeCell ref="F14:G14"/>
    <mergeCell ref="H14:J14"/>
    <mergeCell ref="K14:M14"/>
    <mergeCell ref="F11:G11"/>
    <mergeCell ref="H11:J11"/>
    <mergeCell ref="K11:M11"/>
    <mergeCell ref="F12:G12"/>
    <mergeCell ref="H12:J12"/>
    <mergeCell ref="K12:M12"/>
    <mergeCell ref="K8:M8"/>
    <mergeCell ref="F9:G9"/>
    <mergeCell ref="H9:J9"/>
    <mergeCell ref="K9:M9"/>
    <mergeCell ref="F10:G10"/>
    <mergeCell ref="H10:J10"/>
    <mergeCell ref="K10:M10"/>
    <mergeCell ref="A6:B10"/>
    <mergeCell ref="C6:D10"/>
    <mergeCell ref="F6:G6"/>
    <mergeCell ref="H6:J6"/>
    <mergeCell ref="K6:M6"/>
    <mergeCell ref="F7:G7"/>
    <mergeCell ref="H7:J7"/>
    <mergeCell ref="K7:M7"/>
    <mergeCell ref="F8:G8"/>
    <mergeCell ref="H8:J8"/>
    <mergeCell ref="A1:W1"/>
    <mergeCell ref="A2:W2"/>
    <mergeCell ref="A4:B4"/>
    <mergeCell ref="F4:G4"/>
    <mergeCell ref="H4:J4"/>
    <mergeCell ref="K4:M4"/>
    <mergeCell ref="O4:W17"/>
    <mergeCell ref="F5:G5"/>
    <mergeCell ref="H5:J5"/>
    <mergeCell ref="K5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/>
  <dimension ref="A1:C37"/>
  <sheetViews>
    <sheetView zoomScalePageLayoutView="0" workbookViewId="0" topLeftCell="A1">
      <selection activeCell="F14" sqref="F14"/>
    </sheetView>
  </sheetViews>
  <sheetFormatPr defaultColWidth="8.796875" defaultRowHeight="14.25"/>
  <cols>
    <col min="1" max="1" width="5.69921875" style="0" customWidth="1"/>
    <col min="2" max="2" width="15.5" style="0" customWidth="1"/>
    <col min="3" max="3" width="9.8984375" style="0" customWidth="1"/>
  </cols>
  <sheetData>
    <row r="1" spans="1:3" ht="14.25">
      <c r="A1" t="s">
        <v>39</v>
      </c>
      <c r="B1" t="s">
        <v>13</v>
      </c>
      <c r="C1" t="s">
        <v>14</v>
      </c>
    </row>
    <row r="2" spans="1:3" ht="14.25">
      <c r="A2" s="14">
        <v>1</v>
      </c>
      <c r="B2" s="14" t="s">
        <v>38</v>
      </c>
      <c r="C2" s="14">
        <v>31</v>
      </c>
    </row>
    <row r="3" spans="1:3" ht="14.25">
      <c r="A3" s="14">
        <v>2</v>
      </c>
      <c r="B3" s="14" t="s">
        <v>37</v>
      </c>
      <c r="C3" s="14">
        <v>30</v>
      </c>
    </row>
    <row r="4" spans="1:3" ht="14.25">
      <c r="A4" s="14">
        <v>3</v>
      </c>
      <c r="B4" s="14" t="s">
        <v>36</v>
      </c>
      <c r="C4" s="14">
        <v>31</v>
      </c>
    </row>
    <row r="5" spans="1:3" ht="14.25">
      <c r="A5" s="14">
        <v>4</v>
      </c>
      <c r="B5" s="14" t="s">
        <v>35</v>
      </c>
      <c r="C5" s="14">
        <v>30</v>
      </c>
    </row>
    <row r="6" spans="1:3" ht="14.25">
      <c r="A6" s="14">
        <v>5</v>
      </c>
      <c r="B6" s="14" t="s">
        <v>34</v>
      </c>
      <c r="C6" s="14">
        <v>31</v>
      </c>
    </row>
    <row r="7" spans="1:3" ht="14.25">
      <c r="A7" s="14">
        <v>6</v>
      </c>
      <c r="B7" s="14" t="s">
        <v>33</v>
      </c>
      <c r="C7" s="14">
        <v>31</v>
      </c>
    </row>
    <row r="8" spans="1:3" ht="14.25">
      <c r="A8" s="14">
        <v>7</v>
      </c>
      <c r="B8" s="14" t="s">
        <v>32</v>
      </c>
      <c r="C8" s="14">
        <v>30</v>
      </c>
    </row>
    <row r="9" spans="1:3" ht="14.25">
      <c r="A9" s="14">
        <v>8</v>
      </c>
      <c r="B9" s="14" t="s">
        <v>31</v>
      </c>
      <c r="C9" s="14">
        <v>31</v>
      </c>
    </row>
    <row r="10" spans="1:3" ht="14.25">
      <c r="A10" s="14">
        <v>9</v>
      </c>
      <c r="B10" s="14" t="s">
        <v>30</v>
      </c>
      <c r="C10" s="14">
        <v>30</v>
      </c>
    </row>
    <row r="11" spans="1:3" ht="14.25">
      <c r="A11" s="14">
        <v>10</v>
      </c>
      <c r="B11" s="14" t="s">
        <v>29</v>
      </c>
      <c r="C11" s="14">
        <v>31</v>
      </c>
    </row>
    <row r="12" spans="1:3" ht="14.25">
      <c r="A12" s="14">
        <v>11</v>
      </c>
      <c r="B12" s="14" t="s">
        <v>28</v>
      </c>
      <c r="C12" s="14">
        <v>28</v>
      </c>
    </row>
    <row r="13" spans="1:3" ht="14.25">
      <c r="A13" s="14">
        <v>12</v>
      </c>
      <c r="B13" s="14" t="s">
        <v>27</v>
      </c>
      <c r="C13" s="14">
        <v>31</v>
      </c>
    </row>
    <row r="14" spans="1:3" ht="14.25">
      <c r="A14" s="14">
        <v>13</v>
      </c>
      <c r="B14" s="14" t="s">
        <v>26</v>
      </c>
      <c r="C14" s="14">
        <v>31</v>
      </c>
    </row>
    <row r="15" spans="1:3" ht="14.25">
      <c r="A15" s="14">
        <v>14</v>
      </c>
      <c r="B15" s="14" t="s">
        <v>25</v>
      </c>
      <c r="C15" s="14">
        <v>30</v>
      </c>
    </row>
    <row r="16" spans="1:3" ht="14.25">
      <c r="A16" s="14">
        <v>15</v>
      </c>
      <c r="B16" s="14" t="s">
        <v>24</v>
      </c>
      <c r="C16" s="14">
        <v>31</v>
      </c>
    </row>
    <row r="17" spans="1:3" ht="14.25">
      <c r="A17" s="14">
        <v>16</v>
      </c>
      <c r="B17" s="14" t="s">
        <v>23</v>
      </c>
      <c r="C17" s="14">
        <v>30</v>
      </c>
    </row>
    <row r="18" spans="1:3" ht="14.25">
      <c r="A18" s="14">
        <v>17</v>
      </c>
      <c r="B18" s="14" t="s">
        <v>22</v>
      </c>
      <c r="C18" s="14">
        <v>31</v>
      </c>
    </row>
    <row r="19" spans="1:3" ht="14.25">
      <c r="A19" s="14">
        <v>18</v>
      </c>
      <c r="B19" s="14" t="s">
        <v>21</v>
      </c>
      <c r="C19" s="14">
        <v>31</v>
      </c>
    </row>
    <row r="20" spans="1:3" ht="14.25">
      <c r="A20" s="14">
        <v>19</v>
      </c>
      <c r="B20" s="14" t="s">
        <v>20</v>
      </c>
      <c r="C20" s="14">
        <v>30</v>
      </c>
    </row>
    <row r="21" spans="1:3" ht="14.25">
      <c r="A21" s="14">
        <v>20</v>
      </c>
      <c r="B21" s="14" t="s">
        <v>19</v>
      </c>
      <c r="C21" s="14">
        <v>31</v>
      </c>
    </row>
    <row r="22" spans="1:3" ht="14.25">
      <c r="A22" s="14">
        <v>21</v>
      </c>
      <c r="B22" s="14" t="s">
        <v>18</v>
      </c>
      <c r="C22" s="14">
        <v>30</v>
      </c>
    </row>
    <row r="23" spans="1:3" ht="14.25">
      <c r="A23" s="14">
        <v>22</v>
      </c>
      <c r="B23" s="14" t="s">
        <v>17</v>
      </c>
      <c r="C23" s="14">
        <v>31</v>
      </c>
    </row>
    <row r="24" spans="1:3" ht="14.25">
      <c r="A24" s="14">
        <v>23</v>
      </c>
      <c r="B24" s="14" t="s">
        <v>16</v>
      </c>
      <c r="C24" s="14">
        <v>28</v>
      </c>
    </row>
    <row r="25" spans="1:3" ht="14.25">
      <c r="A25" s="14">
        <v>24</v>
      </c>
      <c r="B25" s="14" t="s">
        <v>15</v>
      </c>
      <c r="C25" s="14">
        <v>31</v>
      </c>
    </row>
    <row r="26" spans="1:3" ht="14.25">
      <c r="A26" s="14">
        <v>25</v>
      </c>
      <c r="B26" s="14" t="s">
        <v>41</v>
      </c>
      <c r="C26" s="14">
        <v>31</v>
      </c>
    </row>
    <row r="27" spans="1:3" ht="14.25">
      <c r="A27" s="14">
        <v>26</v>
      </c>
      <c r="B27" s="14" t="s">
        <v>42</v>
      </c>
      <c r="C27" s="14">
        <v>30</v>
      </c>
    </row>
    <row r="28" spans="1:3" ht="14.25">
      <c r="A28" s="14">
        <v>27</v>
      </c>
      <c r="B28" s="14" t="s">
        <v>43</v>
      </c>
      <c r="C28" s="14">
        <v>31</v>
      </c>
    </row>
    <row r="29" spans="1:3" ht="14.25">
      <c r="A29" s="14">
        <v>28</v>
      </c>
      <c r="B29" s="14" t="s">
        <v>44</v>
      </c>
      <c r="C29" s="14">
        <v>30</v>
      </c>
    </row>
    <row r="30" spans="1:3" ht="14.25">
      <c r="A30" s="14">
        <v>29</v>
      </c>
      <c r="B30" s="14" t="s">
        <v>45</v>
      </c>
      <c r="C30" s="14">
        <v>31</v>
      </c>
    </row>
    <row r="31" spans="1:3" ht="14.25">
      <c r="A31" s="14">
        <v>30</v>
      </c>
      <c r="B31" s="14" t="s">
        <v>46</v>
      </c>
      <c r="C31" s="14">
        <v>31</v>
      </c>
    </row>
    <row r="32" spans="1:3" ht="14.25">
      <c r="A32" s="14">
        <v>31</v>
      </c>
      <c r="B32" s="14" t="s">
        <v>47</v>
      </c>
      <c r="C32" s="14">
        <v>30</v>
      </c>
    </row>
    <row r="33" spans="1:3" ht="14.25">
      <c r="A33" s="14">
        <v>32</v>
      </c>
      <c r="B33" s="14" t="s">
        <v>48</v>
      </c>
      <c r="C33" s="14">
        <v>31</v>
      </c>
    </row>
    <row r="34" spans="1:3" ht="14.25">
      <c r="A34" s="14">
        <v>33</v>
      </c>
      <c r="B34" s="14" t="s">
        <v>49</v>
      </c>
      <c r="C34" s="14">
        <v>30</v>
      </c>
    </row>
    <row r="35" spans="1:3" ht="14.25">
      <c r="A35" s="14">
        <v>34</v>
      </c>
      <c r="B35" s="14" t="s">
        <v>50</v>
      </c>
      <c r="C35" s="14">
        <v>31</v>
      </c>
    </row>
    <row r="36" spans="1:3" ht="14.25">
      <c r="A36" s="14">
        <v>35</v>
      </c>
      <c r="B36" s="14" t="s">
        <v>51</v>
      </c>
      <c r="C36" s="14">
        <v>28</v>
      </c>
    </row>
    <row r="37" spans="1:3" ht="14.25">
      <c r="A37" s="14">
        <v>36</v>
      </c>
      <c r="B37" s="14" t="s">
        <v>40</v>
      </c>
      <c r="C37" s="14">
        <v>31</v>
      </c>
    </row>
  </sheetData>
  <sheetProtection password="CCD0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 Monika Kołata</dc:creator>
  <cp:keywords/>
  <dc:description/>
  <cp:lastModifiedBy>Właściciel</cp:lastModifiedBy>
  <cp:lastPrinted>2013-03-01T11:09:08Z</cp:lastPrinted>
  <dcterms:created xsi:type="dcterms:W3CDTF">2013-03-01T08:32:40Z</dcterms:created>
  <dcterms:modified xsi:type="dcterms:W3CDTF">2014-04-01T09:21:40Z</dcterms:modified>
  <cp:category/>
  <cp:version/>
  <cp:contentType/>
  <cp:contentStatus/>
</cp:coreProperties>
</file>